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bmills\Downloads\"/>
    </mc:Choice>
  </mc:AlternateContent>
  <xr:revisionPtr revIDLastSave="0" documentId="8_{A711DC58-71FB-4954-A9DA-0C582FDF43B4}" xr6:coauthVersionLast="47" xr6:coauthVersionMax="47" xr10:uidLastSave="{00000000-0000-0000-0000-000000000000}"/>
  <bookViews>
    <workbookView xWindow="-120" yWindow="-120" windowWidth="29040" windowHeight="15720" xr2:uid="{CBF2D20E-0068-4981-AD88-79221FEA1077}"/>
  </bookViews>
  <sheets>
    <sheet name="IBT" sheetId="2" r:id="rId1"/>
  </sheets>
  <definedNames>
    <definedName name="_xlnm.Print_Area" localSheetId="0">IBT!$A$1:$G$89</definedName>
    <definedName name="solver_adj" localSheetId="0" hidden="1">IBT!$I$10</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IBT!$G$73</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val" localSheetId="0" hidden="1">1925000</definedName>
    <definedName name="solver_ver" localSheetId="0" hidde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2" l="1"/>
  <c r="A19" i="2"/>
  <c r="A20" i="2" s="1"/>
  <c r="G50" i="2"/>
  <c r="G51" i="2"/>
  <c r="G52" i="2"/>
  <c r="G53" i="2"/>
  <c r="G54" i="2"/>
  <c r="G55" i="2"/>
  <c r="G56" i="2"/>
  <c r="G57" i="2"/>
  <c r="G58" i="2"/>
  <c r="G59" i="2"/>
  <c r="G60" i="2"/>
  <c r="G61" i="2"/>
  <c r="G62" i="2"/>
  <c r="G63" i="2"/>
  <c r="G64" i="2"/>
  <c r="G65" i="2"/>
  <c r="G66" i="2"/>
  <c r="G67" i="2"/>
  <c r="G68" i="2"/>
  <c r="G69" i="2"/>
  <c r="G70" i="2"/>
  <c r="G49" i="2"/>
  <c r="G34" i="2"/>
  <c r="G35" i="2"/>
  <c r="G36" i="2"/>
  <c r="G37" i="2"/>
  <c r="G38" i="2"/>
  <c r="G39" i="2"/>
  <c r="G40" i="2"/>
  <c r="G41" i="2"/>
  <c r="G42" i="2"/>
  <c r="G43" i="2"/>
  <c r="G44" i="2"/>
  <c r="G45" i="2"/>
  <c r="G46" i="2"/>
  <c r="G33" i="2"/>
  <c r="G30" i="2"/>
  <c r="G14" i="2"/>
  <c r="G15" i="2"/>
  <c r="G16" i="2"/>
  <c r="G17" i="2"/>
  <c r="G18" i="2"/>
  <c r="G20" i="2"/>
  <c r="G21" i="2"/>
  <c r="G22" i="2"/>
  <c r="G23" i="2"/>
  <c r="G24" i="2"/>
  <c r="G25" i="2"/>
  <c r="G26" i="2"/>
  <c r="G27" i="2"/>
  <c r="G13" i="2"/>
  <c r="G7" i="2"/>
  <c r="G8" i="2"/>
  <c r="G9" i="2"/>
  <c r="G6" i="2"/>
  <c r="A13" i="2"/>
  <c r="A14" i="2" s="1"/>
  <c r="A15" i="2" s="1"/>
  <c r="A16" i="2" s="1"/>
  <c r="A17" i="2" s="1"/>
  <c r="A18" i="2" s="1"/>
  <c r="A7" i="2"/>
  <c r="G71" i="2" l="1"/>
  <c r="G47" i="2"/>
  <c r="A21" i="2"/>
  <c r="A22" i="2" s="1"/>
  <c r="A23" i="2" s="1"/>
  <c r="A24" i="2" s="1"/>
  <c r="A25" i="2" s="1"/>
  <c r="A26" i="2" s="1"/>
  <c r="A27" i="2" s="1"/>
  <c r="A30" i="2" s="1"/>
  <c r="A33" i="2" s="1"/>
  <c r="A34" i="2" s="1"/>
  <c r="A35" i="2" s="1"/>
  <c r="A36" i="2" s="1"/>
  <c r="A37" i="2" s="1"/>
  <c r="A38" i="2" s="1"/>
  <c r="A39" i="2" s="1"/>
  <c r="A40" i="2" s="1"/>
  <c r="A41" i="2" s="1"/>
  <c r="A42" i="2" s="1"/>
  <c r="A43" i="2" s="1"/>
  <c r="A44" i="2" s="1"/>
  <c r="A45" i="2" s="1"/>
  <c r="A46"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G31" i="2"/>
  <c r="G28" i="2"/>
  <c r="F10" i="2" l="1"/>
  <c r="G10" i="2" l="1"/>
  <c r="G11" i="2" s="1"/>
  <c r="G73" i="2" s="1"/>
</calcChain>
</file>

<file path=xl/sharedStrings.xml><?xml version="1.0" encoding="utf-8"?>
<sst xmlns="http://schemas.openxmlformats.org/spreadsheetml/2006/main" count="192" uniqueCount="109">
  <si>
    <t>ITEMIZED BID TAB</t>
  </si>
  <si>
    <t>Morrisville Tributary Stream Restoration and Greenway</t>
  </si>
  <si>
    <t>Bid Due Date: 11:00 A.M. on 7/30/26</t>
  </si>
  <si>
    <t>ITEM #</t>
  </si>
  <si>
    <t>SPECIFICATION</t>
  </si>
  <si>
    <t>DESCRIPTION</t>
  </si>
  <si>
    <t>UNIT</t>
  </si>
  <si>
    <t>EST - QTY</t>
  </si>
  <si>
    <t>UNIT PRICE</t>
  </si>
  <si>
    <t>TOTAL</t>
  </si>
  <si>
    <t>SITE GENERAL CONDITIONS</t>
  </si>
  <si>
    <t>06000</t>
  </si>
  <si>
    <t>MOBILIZATION (5%)</t>
  </si>
  <si>
    <t>LS</t>
  </si>
  <si>
    <t>01040, 02970</t>
  </si>
  <si>
    <t>CONSTRUCTION STAKEOUT</t>
  </si>
  <si>
    <t>GEOTECHNICAL TESTING</t>
  </si>
  <si>
    <t>TEMPORARY TRAFFIC CONTROL</t>
  </si>
  <si>
    <t>CONTINGENCY (10%)</t>
  </si>
  <si>
    <t>SITE GENERAL CONDITIONS SUBTOTAL =</t>
  </si>
  <si>
    <t>EROSION CONTROL</t>
  </si>
  <si>
    <t>02275</t>
  </si>
  <si>
    <t>TEMPORARY CONSTRUCTION ENTRANCE WITH WASH RACK</t>
  </si>
  <si>
    <t>EA</t>
  </si>
  <si>
    <t>01550</t>
  </si>
  <si>
    <t>ACCESS ROAD TEMPORARY TIMBER MATTING (INCLUDES STAGING AREAS)</t>
  </si>
  <si>
    <t>SY</t>
  </si>
  <si>
    <t>06000, 02970</t>
  </si>
  <si>
    <t>TEMPORARY SAFETY AND TREE PROTECTION FENCE</t>
  </si>
  <si>
    <t>LF</t>
  </si>
  <si>
    <t>01575</t>
  </si>
  <si>
    <t xml:space="preserve">TEMPORARY STREAM CROSSING </t>
  </si>
  <si>
    <t>02970</t>
  </si>
  <si>
    <t>STREAM PUMP AROUND</t>
  </si>
  <si>
    <t>02275, 02970, 06000</t>
  </si>
  <si>
    <t>SILT FENCE</t>
  </si>
  <si>
    <t>02280</t>
  </si>
  <si>
    <t>TEMPORARY SEEDING &amp; MULCHING (AS NEEDED)</t>
  </si>
  <si>
    <t>AC</t>
  </si>
  <si>
    <t>NATURAL COIR FIBER MATTING - COIR 700</t>
  </si>
  <si>
    <t>STRAW MULCHING</t>
  </si>
  <si>
    <t>HERBACEOUS SEEDING, NATIVE SEEDING MIXES PER SECTION 2930</t>
  </si>
  <si>
    <t>02285</t>
  </si>
  <si>
    <t xml:space="preserve">FURNISH &amp; PLANT TREES 3/4"-1" CALIPER SIZE </t>
  </si>
  <si>
    <t xml:space="preserve">FURNISH &amp; PLANT TREES #5 CONTAINER SIZE </t>
  </si>
  <si>
    <t>FURNISH AND PLANT SHRUBS 24" HEIGHT</t>
  </si>
  <si>
    <t xml:space="preserve">INSTALL LIVE STAKES AS PER DETAIL </t>
  </si>
  <si>
    <t>EROSION CONTROL SUBTOTAL=</t>
  </si>
  <si>
    <t>DEMOLITION, REMOVALS AND ABANDONMENT</t>
  </si>
  <si>
    <t>02230</t>
  </si>
  <si>
    <t>SELECTIVE CLEARING AND GRUBBING</t>
  </si>
  <si>
    <t>DEMOLITION, REMOVALS AND ABANDONMENT SUBTOTAL =</t>
  </si>
  <si>
    <t>SITE WORK - STREAMS</t>
  </si>
  <si>
    <t>02300, 02400, &amp; 02500</t>
  </si>
  <si>
    <t>EARTHWORK TO INCLUDE:
     - STRIP AND STOCKPILE TOPSOIL
     - FINE GRADING
     - PREPARATION AND COMPACTION OF SUBGRADE
     - IMPORT TOPSOIL (AS NEEDED)
     - REMOVAL AND DISPOSAL OF UNUSABLE OR EXCESS MATERIALS   
        (ESTIMATED 3755 CY)
     - UNCLASSIFIED EXCAVATION (ESTIMATED 6300 CY)
     - UNDERCUT &amp; BORROW EXCAVATION (AS NECESSARY)</t>
  </si>
  <si>
    <t>FURNISH AND INSTALL BENTOMAT FOR CLAY PLUGS</t>
  </si>
  <si>
    <t>FURNISH AND INSTALL REINFORCED BED MIX MATERIAL</t>
  </si>
  <si>
    <t>TN</t>
  </si>
  <si>
    <t>ROCK CHECK DAMS</t>
  </si>
  <si>
    <t>SINGLE ROCK STEPS</t>
  </si>
  <si>
    <t>BRUSH TOE WITH COIR SOIL LIFTS</t>
  </si>
  <si>
    <t>BRUSH LAYERING PLANTS</t>
  </si>
  <si>
    <t>LOG ROLLER RIFFLE</t>
  </si>
  <si>
    <t>STREAM BANK LOG ROLLERS</t>
  </si>
  <si>
    <t>TOE LOG</t>
  </si>
  <si>
    <t>LOG VANE</t>
  </si>
  <si>
    <t>SIDE CHANNEL STABILIZATION/SWALE STABILIZATION</t>
  </si>
  <si>
    <t>ROCK TOE/BANK PROTECTION</t>
  </si>
  <si>
    <t>INSTALL 20" Ø STEEL ENCASEMENT PIPE</t>
  </si>
  <si>
    <t>SITE WORK - STREAMS SUBTOTAL =</t>
  </si>
  <si>
    <t>SITE WORK - GREENWAY</t>
  </si>
  <si>
    <t>EARTHWORK TO INCLUDE:
     - STRIP AND STOCKPILE TOPSOIL
     - FINE GRADING
     - PREPARATION AND COMPACTION OF SUBGRADE
     - IMPORT TOPSOIL (AS NEEDED)
     - PLACEMENT OF FILL MATERIAL   
        (ESTIMATED 1124 CY)
     - UNCLASSIFIED EXCAVATION (ESTIMATED 380 CY)
     - UNDERCUT &amp; BORROW EXCAVATION (AS NECESSARY)</t>
  </si>
  <si>
    <t>01390</t>
  </si>
  <si>
    <t>PRE AND POST CONSTRUCTION VIDEO INSPECTION OF EXISTING SANITARY SEWER PIPES - GRAVITY SYSTEM</t>
  </si>
  <si>
    <t>FURNISH AND INSTALL ROCK LINING ALONG SWALE - 1' DEPTH OF ROCK</t>
  </si>
  <si>
    <t>FURNISH AND INSTALL BOLLARDS</t>
  </si>
  <si>
    <t>FURNISH AND INSTALL TRAIL SIGNAGE</t>
  </si>
  <si>
    <t>FURNISH AND INSTALL TRASH CANS</t>
  </si>
  <si>
    <t>FURNISH AND INSTALL IMBRICATED BENCHES</t>
  </si>
  <si>
    <t>01025</t>
  </si>
  <si>
    <t>FURNISH AND INSTALL CULVERT CROSSINGS (PAGE ST ACCESS)</t>
  </si>
  <si>
    <t>FURNISH AND INSTALL CULVERT CROSSING (JEREMIAH STREET ACCESS)</t>
  </si>
  <si>
    <t>INSTALL BRIDGES (SUPPLIED BY OTHERS)</t>
  </si>
  <si>
    <t>INSTALL STACKED BOULDER WALL ABUTMENTS</t>
  </si>
  <si>
    <t>FURNISH AND INSTALL GEOGRID PATH</t>
  </si>
  <si>
    <t>FURNISH AND INSTALL MULCH PATH</t>
  </si>
  <si>
    <t>FURNISH AND INSTALL COIR LOGS - 12" DIA</t>
  </si>
  <si>
    <t>HERBACEOUS SEEDING, POLLINATOR AREA</t>
  </si>
  <si>
    <t>TURF SEEDING</t>
  </si>
  <si>
    <t>CONCRETE GREENWAY ENTRANCE APRON/BRIDGE APPROACH</t>
  </si>
  <si>
    <t>1.5" STEEL PEDESTRIAN SAFETY HANDRAIL</t>
  </si>
  <si>
    <t>02510</t>
  </si>
  <si>
    <t>FURNISH AND INSTALL ASPHALT - 1.5" S 9.5C FINAL OVERLAY</t>
  </si>
  <si>
    <t>FURNISH AND INSTALL ASPHALT - 3" I19.0B INTERMEDIATE COURSE</t>
  </si>
  <si>
    <t>FURNISH AND INSTALL AGGREGATE BASE COARSE (MIN 8" DEPTH)</t>
  </si>
  <si>
    <t>SITE WORK - GREENWAY SUBTOTAL =</t>
  </si>
  <si>
    <t xml:space="preserve">TOTAL BASE BID= </t>
  </si>
  <si>
    <t xml:space="preserve">Please note regarding the above bid form:
1.  Unit prices shall control over extension.
2.  The quantities listed above are max estimates. If the project requires less quantities to complete, the Town will only pay for quantities used as evidenced by proper documentation. </t>
  </si>
  <si>
    <t>BIDDER:</t>
  </si>
  <si>
    <t>BY:</t>
  </si>
  <si>
    <t>(Signature)</t>
  </si>
  <si>
    <t>NAME OF SIGNER:</t>
  </si>
  <si>
    <t>(Please Print or Type)</t>
  </si>
  <si>
    <t>TITLE OF SIGNER:</t>
  </si>
  <si>
    <t>DATE:</t>
  </si>
  <si>
    <t>END OF ITEMIZED BID TAB</t>
  </si>
  <si>
    <t>HIGH VISIBILITY CROSSWALK (WITH PED SIGNAGE)</t>
  </si>
  <si>
    <t>Last Revised: 06/24/2026</t>
  </si>
  <si>
    <t>SILT FENCE OUTLET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</si>
</sst>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4" x14ac:knownFonts="1">
    <font>
      <sz val="11"/>
      <color theme="1"/>
      <name val="Arial"/>
      <family val="2"/>
      <scheme val="minor"/>
    </font>
    <font>
      <sz val="12"/>
      <name val="Arial"/>
      <family val="2"/>
    </font>
    <font>
      <b/>
      <sz val="11"/>
      <name val="Arial"/>
      <family val="2"/>
    </font>
    <font>
      <sz val="11"/>
      <name val="Arial"/>
      <family val="2"/>
    </font>
    <font>
      <sz val="10"/>
      <name val="Arial"/>
      <family val="2"/>
    </font>
    <font>
      <b/>
      <sz val="11"/>
      <color theme="1"/>
      <name val="Arial"/>
      <family val="2"/>
    </font>
    <font>
      <sz val="14"/>
      <name val="Arial"/>
      <family val="2"/>
    </font>
    <font>
      <u/>
      <sz val="11"/>
      <name val="Arial"/>
      <family val="2"/>
    </font>
    <font>
      <b/>
      <u/>
      <sz val="11"/>
      <name val="Arial"/>
      <family val="2"/>
    </font>
    <font>
      <b/>
      <sz val="10"/>
      <name val="Arial"/>
      <family val="2"/>
    </font>
    <font>
      <sz val="10"/>
      <color rgb="FFC00000"/>
      <name val="Arial"/>
      <family val="2"/>
    </font>
    <font>
      <sz val="10"/>
      <color rgb="FFFF0000"/>
      <name val="Arial"/>
      <family val="2"/>
    </font>
    <font>
      <sz val="10"/>
      <color rgb="FF222222"/>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8" tint="0.59999389629810485"/>
        <bgColor indexed="64"/>
      </patternFill>
    </fill>
    <fill>
      <patternFill patternType="solid">
        <fgColor theme="8" tint="0.39997558519241921"/>
        <bgColor indexed="64"/>
      </patternFill>
    </fill>
  </fills>
  <borders count="2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s>
  <cellStyleXfs count="2">
    <xf numFmtId="0" fontId="0" fillId="0" borderId="0"/>
    <xf numFmtId="0" fontId="4" fillId="0" borderId="0"/>
  </cellStyleXfs>
  <cellXfs count="95">
    <xf numFmtId="0" fontId="0" fillId="0" borderId="0" xfId="0"/>
    <xf numFmtId="0" fontId="1" fillId="0" borderId="0" xfId="0" applyFont="1" applyAlignment="1">
      <alignment horizontal="center"/>
    </xf>
    <xf numFmtId="0" fontId="1" fillId="0" borderId="0" xfId="0" applyFont="1" applyAlignment="1">
      <alignment horizontal="left" indent="1"/>
    </xf>
    <xf numFmtId="0" fontId="1" fillId="0" borderId="0" xfId="0" applyFont="1"/>
    <xf numFmtId="0" fontId="1" fillId="0" borderId="0" xfId="0" applyFont="1" applyAlignment="1">
      <alignment wrapText="1"/>
    </xf>
    <xf numFmtId="0" fontId="1" fillId="0" borderId="0" xfId="0" applyFont="1" applyAlignment="1">
      <alignment horizontal="left" vertical="center" indent="1"/>
    </xf>
    <xf numFmtId="0" fontId="1" fillId="0" borderId="0" xfId="0" applyFont="1" applyAlignment="1">
      <alignment vertical="center"/>
    </xf>
    <xf numFmtId="0" fontId="1" fillId="0" borderId="0" xfId="0" applyFont="1" applyAlignment="1">
      <alignment vertical="center" wrapText="1"/>
    </xf>
    <xf numFmtId="164" fontId="2" fillId="0" borderId="5" xfId="0" applyNumberFormat="1" applyFont="1" applyBorder="1"/>
    <xf numFmtId="0" fontId="6" fillId="0" borderId="0" xfId="0" applyFont="1" applyAlignment="1">
      <alignment horizontal="left" indent="1"/>
    </xf>
    <xf numFmtId="0" fontId="6" fillId="0" borderId="0" xfId="0" applyFont="1"/>
    <xf numFmtId="7" fontId="3" fillId="0" borderId="0" xfId="0" applyNumberFormat="1" applyFont="1" applyAlignment="1">
      <alignment horizontal="center"/>
    </xf>
    <xf numFmtId="49" fontId="3" fillId="0" borderId="0" xfId="0" applyNumberFormat="1" applyFont="1" applyAlignment="1">
      <alignment horizontal="center"/>
    </xf>
    <xf numFmtId="0" fontId="3" fillId="0" borderId="0" xfId="0" applyFont="1" applyAlignment="1">
      <alignment horizontal="right"/>
    </xf>
    <xf numFmtId="0" fontId="3" fillId="0" borderId="19" xfId="0" applyFont="1" applyBorder="1"/>
    <xf numFmtId="4" fontId="3" fillId="0" borderId="19" xfId="0" applyNumberFormat="1" applyFont="1" applyBorder="1" applyAlignment="1">
      <alignment horizontal="center"/>
    </xf>
    <xf numFmtId="164" fontId="3" fillId="0" borderId="19" xfId="0" applyNumberFormat="1" applyFont="1" applyBorder="1"/>
    <xf numFmtId="0" fontId="3" fillId="0" borderId="0" xfId="0" applyFont="1"/>
    <xf numFmtId="4" fontId="3" fillId="0" borderId="0" xfId="0" applyNumberFormat="1" applyFont="1" applyAlignment="1">
      <alignment horizontal="center"/>
    </xf>
    <xf numFmtId="164" fontId="3" fillId="0" borderId="0" xfId="0" applyNumberFormat="1" applyFont="1"/>
    <xf numFmtId="0" fontId="1" fillId="0" borderId="0" xfId="0" applyFont="1" applyAlignment="1">
      <alignment horizontal="right"/>
    </xf>
    <xf numFmtId="0" fontId="7" fillId="0" borderId="0" xfId="0" applyFont="1"/>
    <xf numFmtId="4" fontId="7" fillId="0" borderId="0" xfId="0" applyNumberFormat="1" applyFont="1" applyAlignment="1">
      <alignment horizontal="center"/>
    </xf>
    <xf numFmtId="164" fontId="7" fillId="0" borderId="0" xfId="0" applyNumberFormat="1" applyFont="1"/>
    <xf numFmtId="0" fontId="3" fillId="0" borderId="0" xfId="0" applyFont="1" applyAlignment="1">
      <alignment horizontal="center"/>
    </xf>
    <xf numFmtId="49" fontId="1" fillId="0" borderId="0" xfId="0" applyNumberFormat="1" applyFont="1" applyAlignment="1">
      <alignment horizontal="center"/>
    </xf>
    <xf numFmtId="4" fontId="1" fillId="0" borderId="0" xfId="0" applyNumberFormat="1" applyFont="1" applyAlignment="1">
      <alignment horizontal="center"/>
    </xf>
    <xf numFmtId="164" fontId="1" fillId="0" borderId="0" xfId="0" applyNumberFormat="1" applyFont="1"/>
    <xf numFmtId="0" fontId="4" fillId="0" borderId="0" xfId="0" applyFont="1" applyAlignment="1">
      <alignment horizontal="left" indent="1"/>
    </xf>
    <xf numFmtId="0" fontId="4" fillId="0" borderId="0" xfId="0" applyFont="1"/>
    <xf numFmtId="0" fontId="9" fillId="0" borderId="2" xfId="0" applyFont="1" applyBorder="1" applyAlignment="1">
      <alignment horizontal="center" wrapText="1"/>
    </xf>
    <xf numFmtId="0" fontId="9" fillId="0" borderId="3" xfId="0" applyFont="1" applyBorder="1" applyAlignment="1">
      <alignment wrapText="1"/>
    </xf>
    <xf numFmtId="0" fontId="9" fillId="0" borderId="3" xfId="0" applyFont="1" applyBorder="1" applyAlignment="1">
      <alignment horizontal="center" wrapText="1"/>
    </xf>
    <xf numFmtId="4" fontId="9" fillId="0" borderId="3" xfId="0" applyNumberFormat="1" applyFont="1" applyBorder="1" applyAlignment="1">
      <alignment horizontal="center" wrapText="1"/>
    </xf>
    <xf numFmtId="0" fontId="9" fillId="0" borderId="4" xfId="0" applyFont="1" applyBorder="1" applyAlignment="1">
      <alignment horizontal="center" wrapText="1"/>
    </xf>
    <xf numFmtId="164" fontId="9" fillId="0" borderId="5" xfId="0" applyNumberFormat="1" applyFont="1" applyBorder="1" applyAlignment="1">
      <alignment horizontal="right" wrapText="1"/>
    </xf>
    <xf numFmtId="0" fontId="4" fillId="0" borderId="0" xfId="0" applyFont="1" applyAlignment="1">
      <alignment horizontal="left" wrapText="1" indent="1"/>
    </xf>
    <xf numFmtId="0" fontId="4" fillId="0" borderId="0" xfId="0" applyFont="1" applyAlignment="1">
      <alignment wrapText="1"/>
    </xf>
    <xf numFmtId="0" fontId="4" fillId="0" borderId="0" xfId="0" applyFont="1" applyAlignment="1">
      <alignment horizontal="left" vertical="center" indent="1"/>
    </xf>
    <xf numFmtId="0" fontId="4" fillId="0" borderId="0" xfId="0" applyFont="1" applyAlignment="1">
      <alignment vertical="center"/>
    </xf>
    <xf numFmtId="1"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lignment horizontal="center" vertical="center"/>
    </xf>
    <xf numFmtId="3" fontId="4" fillId="0" borderId="11" xfId="0" applyNumberFormat="1" applyFont="1" applyBorder="1" applyAlignment="1">
      <alignment horizontal="center" vertical="center"/>
    </xf>
    <xf numFmtId="7" fontId="4" fillId="0" borderId="11" xfId="0" applyNumberFormat="1" applyFont="1" applyBorder="1" applyAlignment="1" applyProtection="1">
      <alignment vertical="center"/>
      <protection locked="0"/>
    </xf>
    <xf numFmtId="164" fontId="4" fillId="0" borderId="12" xfId="0" applyNumberFormat="1" applyFont="1" applyBorder="1" applyAlignment="1">
      <alignment vertical="center"/>
    </xf>
    <xf numFmtId="164" fontId="10" fillId="0" borderId="0" xfId="0" applyNumberFormat="1" applyFont="1" applyAlignment="1">
      <alignment horizontal="left" vertical="center" indent="1"/>
    </xf>
    <xf numFmtId="0" fontId="11" fillId="0" borderId="0" xfId="0" applyFont="1" applyAlignment="1">
      <alignment vertical="center"/>
    </xf>
    <xf numFmtId="164" fontId="9" fillId="2" borderId="15" xfId="0" applyNumberFormat="1" applyFont="1" applyFill="1" applyBorder="1" applyAlignment="1">
      <alignment vertical="center"/>
    </xf>
    <xf numFmtId="0" fontId="12" fillId="0" borderId="11" xfId="0" applyFont="1" applyBorder="1" applyAlignment="1">
      <alignment vertical="center" wrapText="1"/>
    </xf>
    <xf numFmtId="49" fontId="4" fillId="0" borderId="10" xfId="0" applyNumberFormat="1" applyFont="1" applyBorder="1" applyAlignment="1">
      <alignment horizontal="center" vertical="center" wrapText="1"/>
    </xf>
    <xf numFmtId="0" fontId="4" fillId="0" borderId="11" xfId="0" applyFont="1" applyBorder="1" applyAlignment="1">
      <alignment horizontal="center" vertical="center" wrapText="1"/>
    </xf>
    <xf numFmtId="3" fontId="4" fillId="2" borderId="11" xfId="0" applyNumberFormat="1" applyFont="1" applyFill="1" applyBorder="1" applyAlignment="1">
      <alignment horizontal="center" vertical="center" wrapText="1"/>
    </xf>
    <xf numFmtId="7" fontId="4" fillId="0" borderId="11" xfId="0" applyNumberFormat="1" applyFont="1" applyBorder="1" applyAlignment="1" applyProtection="1">
      <alignment vertical="center" wrapText="1"/>
      <protection locked="0"/>
    </xf>
    <xf numFmtId="0" fontId="4" fillId="0" borderId="0" xfId="0" applyFont="1" applyAlignment="1">
      <alignment vertical="center" wrapText="1"/>
    </xf>
    <xf numFmtId="0" fontId="12" fillId="0" borderId="16" xfId="0" applyFont="1" applyBorder="1" applyAlignment="1">
      <alignment vertical="center" wrapText="1"/>
    </xf>
    <xf numFmtId="0" fontId="4" fillId="0" borderId="16" xfId="0" applyFont="1" applyBorder="1" applyAlignment="1">
      <alignment horizontal="center" vertical="center" wrapText="1"/>
    </xf>
    <xf numFmtId="3" fontId="4" fillId="2" borderId="16" xfId="0" applyNumberFormat="1" applyFont="1" applyFill="1" applyBorder="1" applyAlignment="1">
      <alignment horizontal="center" vertical="center" wrapText="1"/>
    </xf>
    <xf numFmtId="0" fontId="4" fillId="0" borderId="16" xfId="0" applyFont="1" applyBorder="1" applyAlignment="1">
      <alignment vertical="center" wrapText="1"/>
    </xf>
    <xf numFmtId="0" fontId="4" fillId="0" borderId="16" xfId="0" applyFont="1" applyBorder="1" applyAlignment="1">
      <alignment horizontal="center" vertical="center"/>
    </xf>
    <xf numFmtId="0" fontId="4" fillId="0" borderId="11" xfId="0" applyFont="1" applyBorder="1" applyAlignment="1">
      <alignment vertical="top" wrapText="1"/>
    </xf>
    <xf numFmtId="0" fontId="13" fillId="0" borderId="0" xfId="0" applyFont="1"/>
    <xf numFmtId="164" fontId="4" fillId="0" borderId="0" xfId="0" applyNumberFormat="1" applyFont="1" applyAlignment="1">
      <alignment vertical="center"/>
    </xf>
    <xf numFmtId="0" fontId="4" fillId="0" borderId="16" xfId="0" applyFont="1" applyBorder="1" applyAlignment="1">
      <alignment vertical="top" wrapText="1"/>
    </xf>
    <xf numFmtId="3" fontId="4" fillId="0" borderId="16" xfId="1" applyNumberFormat="1" applyBorder="1" applyAlignment="1">
      <alignment horizontal="left" vertical="center" wrapText="1"/>
    </xf>
    <xf numFmtId="164" fontId="9" fillId="5" borderId="15" xfId="0" applyNumberFormat="1" applyFont="1" applyFill="1" applyBorder="1" applyAlignment="1">
      <alignment vertical="center"/>
    </xf>
    <xf numFmtId="0" fontId="9" fillId="2" borderId="2" xfId="0" applyFont="1" applyFill="1" applyBorder="1" applyAlignment="1">
      <alignment horizontal="right" vertical="center"/>
    </xf>
    <xf numFmtId="0" fontId="9" fillId="2" borderId="13" xfId="0" applyFont="1" applyFill="1" applyBorder="1" applyAlignment="1">
      <alignment horizontal="right" vertical="center"/>
    </xf>
    <xf numFmtId="0" fontId="9" fillId="2" borderId="14" xfId="0" applyFont="1" applyFill="1" applyBorder="1" applyAlignment="1">
      <alignment horizontal="right" vertical="center"/>
    </xf>
    <xf numFmtId="0" fontId="8" fillId="0" borderId="0" xfId="0" applyFont="1" applyAlignment="1">
      <alignment horizontal="center"/>
    </xf>
    <xf numFmtId="0" fontId="2" fillId="0" borderId="0" xfId="0" applyFont="1" applyAlignment="1">
      <alignment horizontal="center" vertical="top" wrapText="1"/>
    </xf>
    <xf numFmtId="14" fontId="9" fillId="0" borderId="1" xfId="0" applyNumberFormat="1" applyFont="1" applyBorder="1" applyAlignment="1">
      <alignment horizontal="left"/>
    </xf>
    <xf numFmtId="0" fontId="9" fillId="0" borderId="1" xfId="0" applyFont="1" applyBorder="1" applyAlignment="1">
      <alignment horizontal="right"/>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9" fillId="4" borderId="8" xfId="0" applyFont="1" applyFill="1" applyBorder="1" applyAlignment="1">
      <alignment horizontal="left" vertical="center"/>
    </xf>
    <xf numFmtId="0" fontId="9" fillId="5" borderId="6" xfId="0" applyFont="1" applyFill="1" applyBorder="1" applyAlignment="1">
      <alignment horizontal="left" vertical="center"/>
    </xf>
    <xf numFmtId="0" fontId="9" fillId="5" borderId="7" xfId="0" applyFont="1" applyFill="1" applyBorder="1" applyAlignment="1">
      <alignment horizontal="left" vertical="center"/>
    </xf>
    <xf numFmtId="0" fontId="9" fillId="5" borderId="8" xfId="0" applyFont="1" applyFill="1" applyBorder="1" applyAlignment="1">
      <alignment horizontal="left" vertical="center"/>
    </xf>
    <xf numFmtId="0" fontId="3" fillId="0" borderId="20" xfId="0" applyFont="1" applyBorder="1" applyAlignment="1">
      <alignment horizontal="center"/>
    </xf>
    <xf numFmtId="7" fontId="3" fillId="0" borderId="0" xfId="0" applyNumberFormat="1" applyFont="1" applyAlignment="1">
      <alignment horizontal="center"/>
    </xf>
    <xf numFmtId="0" fontId="9" fillId="5" borderId="2" xfId="0" applyFont="1" applyFill="1" applyBorder="1" applyAlignment="1">
      <alignment horizontal="right" vertical="center"/>
    </xf>
    <xf numFmtId="0" fontId="9" fillId="5" borderId="13" xfId="0" applyFont="1" applyFill="1" applyBorder="1" applyAlignment="1">
      <alignment horizontal="right" vertical="center"/>
    </xf>
    <xf numFmtId="0" fontId="9" fillId="5" borderId="14" xfId="0" applyFont="1" applyFill="1" applyBorder="1" applyAlignment="1">
      <alignment horizontal="right" vertical="center"/>
    </xf>
    <xf numFmtId="2" fontId="3" fillId="3" borderId="2" xfId="0" applyNumberFormat="1" applyFont="1" applyFill="1" applyBorder="1" applyAlignment="1">
      <alignment horizontal="center" vertical="center"/>
    </xf>
    <xf numFmtId="2" fontId="3" fillId="3" borderId="13" xfId="0" applyNumberFormat="1" applyFont="1" applyFill="1" applyBorder="1" applyAlignment="1">
      <alignment horizontal="center" vertical="center"/>
    </xf>
    <xf numFmtId="2" fontId="3" fillId="3" borderId="14" xfId="0" applyNumberFormat="1" applyFont="1" applyFill="1" applyBorder="1" applyAlignment="1">
      <alignment horizontal="center" vertical="center"/>
    </xf>
    <xf numFmtId="0" fontId="5" fillId="0" borderId="2" xfId="0" applyFont="1" applyBorder="1" applyAlignment="1">
      <alignment horizontal="right"/>
    </xf>
    <xf numFmtId="0" fontId="5" fillId="0" borderId="13" xfId="0" applyFont="1" applyBorder="1" applyAlignment="1">
      <alignment horizontal="right"/>
    </xf>
    <xf numFmtId="0" fontId="5" fillId="0" borderId="17" xfId="0" applyFont="1" applyBorder="1" applyAlignment="1">
      <alignment horizontal="right"/>
    </xf>
    <xf numFmtId="7" fontId="3" fillId="0" borderId="18" xfId="0" applyNumberFormat="1" applyFont="1" applyBorder="1" applyAlignment="1">
      <alignment horizontal="left" vertical="top" wrapText="1"/>
    </xf>
    <xf numFmtId="7" fontId="3" fillId="0" borderId="18" xfId="0" applyNumberFormat="1" applyFont="1" applyBorder="1" applyAlignment="1">
      <alignment horizontal="left" vertical="top"/>
    </xf>
    <xf numFmtId="7" fontId="3" fillId="0" borderId="0" xfId="0" applyNumberFormat="1" applyFont="1" applyAlignment="1">
      <alignment horizontal="left"/>
    </xf>
    <xf numFmtId="7" fontId="4" fillId="0" borderId="11" xfId="0" applyNumberFormat="1" applyFont="1" applyBorder="1" applyAlignment="1" applyProtection="1">
      <alignment vertical="center"/>
    </xf>
  </cellXfs>
  <cellStyles count="2">
    <cellStyle name="Normal" xfId="0" builtinId="0"/>
    <cellStyle name="Normal 2" xfId="1" xr:uid="{BC0E15C2-1E99-4AC4-85A0-0FA1BDCD64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tantec1">
  <a:themeElements>
    <a:clrScheme name="Stantec">
      <a:dk1>
        <a:srgbClr val="222222"/>
      </a:dk1>
      <a:lt1>
        <a:srgbClr val="FFFFFF"/>
      </a:lt1>
      <a:dk2>
        <a:srgbClr val="ED7000"/>
      </a:dk2>
      <a:lt2>
        <a:srgbClr val="A1A1A1"/>
      </a:lt2>
      <a:accent1>
        <a:srgbClr val="ED7000"/>
      </a:accent1>
      <a:accent2>
        <a:srgbClr val="222222"/>
      </a:accent2>
      <a:accent3>
        <a:srgbClr val="333333"/>
      </a:accent3>
      <a:accent4>
        <a:srgbClr val="636363"/>
      </a:accent4>
      <a:accent5>
        <a:srgbClr val="A1A1A1"/>
      </a:accent5>
      <a:accent6>
        <a:srgbClr val="FFFFFF"/>
      </a:accent6>
      <a:hlink>
        <a:srgbClr val="0000FF"/>
      </a:hlink>
      <a:folHlink>
        <a:srgbClr val="800080"/>
      </a:folHlink>
    </a:clrScheme>
    <a:fontScheme name="Stantec">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Stantec1" id="{CA862118-056D-49EA-B5F1-6EA32250FEC8}" vid="{1355AB3C-EAE3-428A-8C48-9FFDBF8333AE}"/>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E6D87-103B-4809-95BB-12ABFA1C4675}">
  <dimension ref="A1:K107"/>
  <sheetViews>
    <sheetView tabSelected="1" view="pageBreakPreview" topLeftCell="A49" zoomScale="115" zoomScaleNormal="55" zoomScaleSheetLayoutView="115" workbookViewId="0">
      <selection activeCell="F13" sqref="F13"/>
    </sheetView>
  </sheetViews>
  <sheetFormatPr defaultColWidth="11" defaultRowHeight="15" x14ac:dyDescent="0.2"/>
  <cols>
    <col min="1" max="1" width="8.5" style="1" customWidth="1"/>
    <col min="2" max="2" width="21.75" style="25" hidden="1" customWidth="1"/>
    <col min="3" max="3" width="40.875" style="3" customWidth="1"/>
    <col min="4" max="4" width="7.5" style="3" customWidth="1"/>
    <col min="5" max="5" width="9.625" style="26" customWidth="1"/>
    <col min="6" max="6" width="13.25" style="3" customWidth="1"/>
    <col min="7" max="7" width="18.375" style="27" customWidth="1"/>
    <col min="8" max="8" width="23.25" style="2" customWidth="1"/>
    <col min="9" max="9" width="18" style="3" customWidth="1"/>
    <col min="10" max="10" width="14" style="3" customWidth="1"/>
    <col min="11" max="11" width="23.875" style="3" customWidth="1"/>
    <col min="12" max="12" width="14" style="3" customWidth="1"/>
    <col min="13" max="13" width="18.5" style="3" customWidth="1"/>
    <col min="14" max="14" width="10.875" style="3" customWidth="1"/>
    <col min="15" max="15" width="18.5" style="3" customWidth="1"/>
    <col min="16" max="16" width="10.875" style="3" customWidth="1"/>
    <col min="17" max="17" width="18.5" style="3" customWidth="1"/>
    <col min="18" max="18" width="10.875" style="3" customWidth="1"/>
    <col min="19" max="19" width="18.5" style="3" customWidth="1"/>
    <col min="20" max="20" width="11" style="3" customWidth="1"/>
    <col min="21" max="21" width="19.875" style="3" customWidth="1"/>
    <col min="22" max="22" width="15.375" style="3" customWidth="1"/>
    <col min="23" max="23" width="19.375" style="3" customWidth="1"/>
    <col min="24" max="24" width="4.875" style="3" customWidth="1"/>
    <col min="25" max="25" width="26.625" style="3" customWidth="1"/>
    <col min="26" max="26" width="11" style="3"/>
    <col min="27" max="27" width="10.5" style="3" customWidth="1"/>
    <col min="28" max="28" width="11.25" style="3" customWidth="1"/>
    <col min="29" max="29" width="17.375" style="3" customWidth="1"/>
    <col min="30" max="30" width="11" style="3"/>
    <col min="31" max="31" width="10.375" style="3" customWidth="1"/>
    <col min="32" max="32" width="12" style="3" customWidth="1"/>
    <col min="33" max="33" width="18.375" style="3" customWidth="1"/>
    <col min="34" max="34" width="11" style="3"/>
    <col min="35" max="35" width="9.75" style="3" customWidth="1"/>
    <col min="36" max="16384" width="11" style="3"/>
  </cols>
  <sheetData>
    <row r="1" spans="1:11" ht="15.75" x14ac:dyDescent="0.25">
      <c r="A1" s="70" t="s">
        <v>0</v>
      </c>
      <c r="B1" s="70"/>
      <c r="C1" s="70"/>
      <c r="D1" s="70"/>
      <c r="E1" s="70"/>
      <c r="F1" s="70"/>
      <c r="G1" s="70"/>
    </row>
    <row r="2" spans="1:11" x14ac:dyDescent="0.2">
      <c r="A2" s="71" t="s">
        <v>1</v>
      </c>
      <c r="B2" s="71"/>
      <c r="C2" s="71"/>
      <c r="D2" s="71"/>
      <c r="E2" s="71"/>
      <c r="F2" s="71"/>
      <c r="G2" s="71"/>
    </row>
    <row r="3" spans="1:11" ht="15.75" thickBot="1" x14ac:dyDescent="0.25">
      <c r="A3" s="72" t="s">
        <v>2</v>
      </c>
      <c r="B3" s="72"/>
      <c r="C3" s="72"/>
      <c r="D3" s="73" t="s">
        <v>107</v>
      </c>
      <c r="E3" s="73"/>
      <c r="F3" s="73"/>
      <c r="G3" s="73"/>
      <c r="H3" s="28"/>
      <c r="I3" s="29"/>
      <c r="J3" s="29"/>
      <c r="K3" s="29"/>
    </row>
    <row r="4" spans="1:11" s="4" customFormat="1" ht="15.75" thickBot="1" x14ac:dyDescent="0.25">
      <c r="A4" s="30" t="s">
        <v>3</v>
      </c>
      <c r="B4" s="30" t="s">
        <v>4</v>
      </c>
      <c r="C4" s="31" t="s">
        <v>5</v>
      </c>
      <c r="D4" s="32" t="s">
        <v>6</v>
      </c>
      <c r="E4" s="33" t="s">
        <v>7</v>
      </c>
      <c r="F4" s="34" t="s">
        <v>8</v>
      </c>
      <c r="G4" s="35" t="s">
        <v>9</v>
      </c>
      <c r="H4" s="36"/>
      <c r="I4" s="37"/>
      <c r="J4" s="37"/>
      <c r="K4" s="37"/>
    </row>
    <row r="5" spans="1:11" s="6" customFormat="1" x14ac:dyDescent="0.2">
      <c r="A5" s="74" t="s">
        <v>10</v>
      </c>
      <c r="B5" s="75"/>
      <c r="C5" s="75"/>
      <c r="D5" s="75"/>
      <c r="E5" s="75"/>
      <c r="F5" s="75"/>
      <c r="G5" s="76"/>
      <c r="H5" s="38"/>
      <c r="I5" s="39"/>
      <c r="J5" s="39"/>
      <c r="K5" s="39"/>
    </row>
    <row r="6" spans="1:11" s="6" customFormat="1" ht="18" customHeight="1" x14ac:dyDescent="0.2">
      <c r="A6" s="40">
        <v>1</v>
      </c>
      <c r="B6" s="41" t="s">
        <v>11</v>
      </c>
      <c r="C6" s="42" t="s">
        <v>12</v>
      </c>
      <c r="D6" s="43" t="s">
        <v>13</v>
      </c>
      <c r="E6" s="44">
        <v>1</v>
      </c>
      <c r="F6" s="45">
        <v>0</v>
      </c>
      <c r="G6" s="46">
        <f>E6*F6</f>
        <v>0</v>
      </c>
      <c r="H6" s="47"/>
      <c r="I6" s="48"/>
      <c r="J6" s="39"/>
      <c r="K6" s="39"/>
    </row>
    <row r="7" spans="1:11" s="6" customFormat="1" ht="18" customHeight="1" x14ac:dyDescent="0.2">
      <c r="A7" s="40">
        <f>A6+1</f>
        <v>2</v>
      </c>
      <c r="B7" s="41" t="s">
        <v>14</v>
      </c>
      <c r="C7" s="42" t="s">
        <v>15</v>
      </c>
      <c r="D7" s="43" t="s">
        <v>13</v>
      </c>
      <c r="E7" s="44">
        <v>1</v>
      </c>
      <c r="F7" s="45">
        <v>0</v>
      </c>
      <c r="G7" s="46">
        <f t="shared" ref="G7:G10" si="0">E7*F7</f>
        <v>0</v>
      </c>
      <c r="H7" s="47"/>
      <c r="I7" s="39"/>
      <c r="J7" s="39"/>
      <c r="K7" s="39"/>
    </row>
    <row r="8" spans="1:11" s="6" customFormat="1" ht="18" customHeight="1" x14ac:dyDescent="0.2">
      <c r="A8" s="40">
        <v>3</v>
      </c>
      <c r="B8" s="41"/>
      <c r="C8" s="42" t="s">
        <v>16</v>
      </c>
      <c r="D8" s="43" t="s">
        <v>13</v>
      </c>
      <c r="E8" s="44">
        <v>1</v>
      </c>
      <c r="F8" s="45">
        <v>0</v>
      </c>
      <c r="G8" s="46">
        <f t="shared" si="0"/>
        <v>0</v>
      </c>
      <c r="H8" s="47"/>
      <c r="I8" s="39"/>
      <c r="J8" s="39"/>
      <c r="K8" s="39"/>
    </row>
    <row r="9" spans="1:11" s="6" customFormat="1" ht="18" customHeight="1" x14ac:dyDescent="0.2">
      <c r="A9" s="40">
        <v>4</v>
      </c>
      <c r="B9" s="41" t="s">
        <v>11</v>
      </c>
      <c r="C9" s="42" t="s">
        <v>17</v>
      </c>
      <c r="D9" s="43" t="s">
        <v>13</v>
      </c>
      <c r="E9" s="44">
        <v>1</v>
      </c>
      <c r="F9" s="45">
        <v>0</v>
      </c>
      <c r="G9" s="46">
        <f t="shared" si="0"/>
        <v>0</v>
      </c>
      <c r="H9" s="47"/>
      <c r="I9" s="39"/>
      <c r="J9" s="39"/>
      <c r="K9" s="39"/>
    </row>
    <row r="10" spans="1:11" s="6" customFormat="1" ht="18" customHeight="1" thickBot="1" x14ac:dyDescent="0.25">
      <c r="A10" s="40">
        <v>5</v>
      </c>
      <c r="B10" s="41"/>
      <c r="C10" s="42" t="s">
        <v>18</v>
      </c>
      <c r="D10" s="43" t="s">
        <v>13</v>
      </c>
      <c r="E10" s="44">
        <v>1</v>
      </c>
      <c r="F10" s="94">
        <f>(SUM(G6:G9)+G28+G31+G47+G71)*0.1</f>
        <v>0</v>
      </c>
      <c r="G10" s="46">
        <f t="shared" si="0"/>
        <v>0</v>
      </c>
      <c r="H10" s="47"/>
      <c r="I10" s="39"/>
      <c r="J10" s="39"/>
      <c r="K10" s="39"/>
    </row>
    <row r="11" spans="1:11" s="6" customFormat="1" ht="18" customHeight="1" thickBot="1" x14ac:dyDescent="0.25">
      <c r="A11" s="67" t="s">
        <v>19</v>
      </c>
      <c r="B11" s="68"/>
      <c r="C11" s="68"/>
      <c r="D11" s="68"/>
      <c r="E11" s="68"/>
      <c r="F11" s="69"/>
      <c r="G11" s="49">
        <f>SUM(G6:G10)</f>
        <v>0</v>
      </c>
      <c r="H11" s="47"/>
      <c r="I11" s="39"/>
      <c r="J11" s="39"/>
      <c r="K11" s="39"/>
    </row>
    <row r="12" spans="1:11" s="6" customFormat="1" x14ac:dyDescent="0.2">
      <c r="A12" s="77" t="s">
        <v>20</v>
      </c>
      <c r="B12" s="78"/>
      <c r="C12" s="78"/>
      <c r="D12" s="78"/>
      <c r="E12" s="78"/>
      <c r="F12" s="78"/>
      <c r="G12" s="79"/>
      <c r="H12" s="47"/>
      <c r="I12" s="39"/>
      <c r="J12" s="39"/>
      <c r="K12" s="39"/>
    </row>
    <row r="13" spans="1:11" s="6" customFormat="1" ht="25.5" x14ac:dyDescent="0.2">
      <c r="A13" s="40">
        <f>A10+1</f>
        <v>6</v>
      </c>
      <c r="B13" s="41" t="s">
        <v>21</v>
      </c>
      <c r="C13" s="50" t="s">
        <v>22</v>
      </c>
      <c r="D13" s="43" t="s">
        <v>23</v>
      </c>
      <c r="E13" s="44">
        <v>1</v>
      </c>
      <c r="F13" s="45">
        <v>0</v>
      </c>
      <c r="G13" s="46">
        <f>E13*F13</f>
        <v>0</v>
      </c>
      <c r="H13" s="47"/>
      <c r="I13" s="39"/>
      <c r="J13" s="39"/>
      <c r="K13" s="39"/>
    </row>
    <row r="14" spans="1:11" s="6" customFormat="1" ht="25.5" x14ac:dyDescent="0.2">
      <c r="A14" s="40">
        <f>A13+1</f>
        <v>7</v>
      </c>
      <c r="B14" s="41" t="s">
        <v>24</v>
      </c>
      <c r="C14" s="50" t="s">
        <v>25</v>
      </c>
      <c r="D14" s="43" t="s">
        <v>26</v>
      </c>
      <c r="E14" s="44">
        <v>40</v>
      </c>
      <c r="F14" s="45">
        <v>0</v>
      </c>
      <c r="G14" s="46">
        <f t="shared" ref="G14:G27" si="1">E14*F14</f>
        <v>0</v>
      </c>
      <c r="H14" s="47"/>
      <c r="I14" s="39"/>
      <c r="J14" s="39"/>
      <c r="K14" s="39"/>
    </row>
    <row r="15" spans="1:11" s="6" customFormat="1" ht="25.5" x14ac:dyDescent="0.2">
      <c r="A15" s="40">
        <f t="shared" ref="A15:A27" si="2">A14+1</f>
        <v>8</v>
      </c>
      <c r="B15" s="41" t="s">
        <v>27</v>
      </c>
      <c r="C15" s="50" t="s">
        <v>28</v>
      </c>
      <c r="D15" s="43" t="s">
        <v>29</v>
      </c>
      <c r="E15" s="44">
        <v>8138</v>
      </c>
      <c r="F15" s="45">
        <v>0</v>
      </c>
      <c r="G15" s="46">
        <f t="shared" si="1"/>
        <v>0</v>
      </c>
      <c r="H15" s="47"/>
      <c r="I15" s="39"/>
      <c r="J15" s="39"/>
      <c r="K15" s="39"/>
    </row>
    <row r="16" spans="1:11" s="6" customFormat="1" x14ac:dyDescent="0.2">
      <c r="A16" s="40">
        <f t="shared" si="2"/>
        <v>9</v>
      </c>
      <c r="B16" s="41" t="s">
        <v>30</v>
      </c>
      <c r="C16" s="50" t="s">
        <v>31</v>
      </c>
      <c r="D16" s="43" t="s">
        <v>23</v>
      </c>
      <c r="E16" s="44">
        <v>5</v>
      </c>
      <c r="F16" s="45">
        <v>0</v>
      </c>
      <c r="G16" s="46">
        <f t="shared" si="1"/>
        <v>0</v>
      </c>
      <c r="H16" s="47"/>
      <c r="I16" s="39"/>
      <c r="J16" s="39"/>
      <c r="K16" s="39"/>
    </row>
    <row r="17" spans="1:11" s="7" customFormat="1" x14ac:dyDescent="0.2">
      <c r="A17" s="40">
        <f t="shared" si="2"/>
        <v>10</v>
      </c>
      <c r="B17" s="51" t="s">
        <v>32</v>
      </c>
      <c r="C17" s="50" t="s">
        <v>33</v>
      </c>
      <c r="D17" s="52" t="s">
        <v>13</v>
      </c>
      <c r="E17" s="53">
        <v>1</v>
      </c>
      <c r="F17" s="54">
        <v>0</v>
      </c>
      <c r="G17" s="46">
        <f t="shared" si="1"/>
        <v>0</v>
      </c>
      <c r="H17" s="47"/>
      <c r="I17" s="55"/>
      <c r="J17" s="55"/>
      <c r="K17" s="55"/>
    </row>
    <row r="18" spans="1:11" s="7" customFormat="1" x14ac:dyDescent="0.2">
      <c r="A18" s="40">
        <f t="shared" si="2"/>
        <v>11</v>
      </c>
      <c r="B18" s="51" t="s">
        <v>34</v>
      </c>
      <c r="C18" s="56" t="s">
        <v>35</v>
      </c>
      <c r="D18" s="57" t="s">
        <v>29</v>
      </c>
      <c r="E18" s="58">
        <v>4220</v>
      </c>
      <c r="F18" s="54">
        <v>0</v>
      </c>
      <c r="G18" s="46">
        <f t="shared" si="1"/>
        <v>0</v>
      </c>
      <c r="H18" s="47"/>
      <c r="I18" s="55"/>
      <c r="J18" s="55"/>
      <c r="K18" s="55"/>
    </row>
    <row r="19" spans="1:11" s="7" customFormat="1" x14ac:dyDescent="0.2">
      <c r="A19" s="40">
        <f t="shared" si="2"/>
        <v>12</v>
      </c>
      <c r="B19" s="51"/>
      <c r="C19" s="56" t="s">
        <v>108</v>
      </c>
      <c r="D19" s="57" t="s">
        <v>23</v>
      </c>
      <c r="E19" s="58">
        <v>21</v>
      </c>
      <c r="F19" s="54">
        <v>0</v>
      </c>
      <c r="G19" s="46">
        <f t="shared" si="1"/>
        <v>0</v>
      </c>
      <c r="H19" s="47"/>
      <c r="I19" s="55"/>
      <c r="J19" s="55"/>
      <c r="K19" s="55"/>
    </row>
    <row r="20" spans="1:11" s="7" customFormat="1" ht="25.5" x14ac:dyDescent="0.2">
      <c r="A20" s="40">
        <f t="shared" si="2"/>
        <v>13</v>
      </c>
      <c r="B20" s="41" t="s">
        <v>36</v>
      </c>
      <c r="C20" s="59" t="s">
        <v>37</v>
      </c>
      <c r="D20" s="60" t="s">
        <v>38</v>
      </c>
      <c r="E20" s="60">
        <v>4.5599999999999996</v>
      </c>
      <c r="F20" s="54">
        <v>0</v>
      </c>
      <c r="G20" s="46">
        <f t="shared" si="1"/>
        <v>0</v>
      </c>
      <c r="H20" s="47"/>
      <c r="I20" s="55"/>
      <c r="J20" s="55"/>
      <c r="K20" s="55"/>
    </row>
    <row r="21" spans="1:11" s="7" customFormat="1" ht="23.25" customHeight="1" x14ac:dyDescent="0.2">
      <c r="A21" s="40">
        <f t="shared" si="2"/>
        <v>14</v>
      </c>
      <c r="B21" s="41" t="s">
        <v>32</v>
      </c>
      <c r="C21" s="59" t="s">
        <v>39</v>
      </c>
      <c r="D21" s="60" t="s">
        <v>26</v>
      </c>
      <c r="E21" s="58">
        <v>4350</v>
      </c>
      <c r="F21" s="54">
        <v>0</v>
      </c>
      <c r="G21" s="46">
        <f t="shared" si="1"/>
        <v>0</v>
      </c>
      <c r="H21" s="47"/>
      <c r="I21" s="55"/>
      <c r="J21" s="55"/>
      <c r="K21" s="55"/>
    </row>
    <row r="22" spans="1:11" s="7" customFormat="1" x14ac:dyDescent="0.2">
      <c r="A22" s="40">
        <f t="shared" si="2"/>
        <v>15</v>
      </c>
      <c r="B22" s="41" t="s">
        <v>36</v>
      </c>
      <c r="C22" s="59" t="s">
        <v>40</v>
      </c>
      <c r="D22" s="60" t="s">
        <v>26</v>
      </c>
      <c r="E22" s="58">
        <v>17714</v>
      </c>
      <c r="F22" s="54">
        <v>0</v>
      </c>
      <c r="G22" s="46">
        <f t="shared" si="1"/>
        <v>0</v>
      </c>
      <c r="H22" s="47"/>
      <c r="I22" s="55"/>
      <c r="J22" s="55"/>
      <c r="K22" s="55"/>
    </row>
    <row r="23" spans="1:11" s="7" customFormat="1" ht="25.5" x14ac:dyDescent="0.2">
      <c r="A23" s="40">
        <f t="shared" si="2"/>
        <v>16</v>
      </c>
      <c r="B23" s="41" t="s">
        <v>36</v>
      </c>
      <c r="C23" s="50" t="s">
        <v>41</v>
      </c>
      <c r="D23" s="60" t="s">
        <v>38</v>
      </c>
      <c r="E23" s="60">
        <v>4.41</v>
      </c>
      <c r="F23" s="54">
        <v>0</v>
      </c>
      <c r="G23" s="46">
        <f t="shared" si="1"/>
        <v>0</v>
      </c>
      <c r="H23" s="47"/>
      <c r="I23" s="55"/>
      <c r="J23" s="55"/>
      <c r="K23" s="55"/>
    </row>
    <row r="24" spans="1:11" s="7" customFormat="1" x14ac:dyDescent="0.2">
      <c r="A24" s="40">
        <f t="shared" si="2"/>
        <v>17</v>
      </c>
      <c r="B24" s="51" t="s">
        <v>42</v>
      </c>
      <c r="C24" s="59" t="s">
        <v>43</v>
      </c>
      <c r="D24" s="57" t="s">
        <v>23</v>
      </c>
      <c r="E24" s="58">
        <v>959</v>
      </c>
      <c r="F24" s="54">
        <v>0</v>
      </c>
      <c r="G24" s="46">
        <f t="shared" si="1"/>
        <v>0</v>
      </c>
      <c r="H24" s="47"/>
      <c r="I24" s="55"/>
      <c r="J24" s="55"/>
      <c r="K24" s="55"/>
    </row>
    <row r="25" spans="1:11" s="7" customFormat="1" x14ac:dyDescent="0.2">
      <c r="A25" s="40">
        <f t="shared" si="2"/>
        <v>18</v>
      </c>
      <c r="B25" s="51" t="s">
        <v>42</v>
      </c>
      <c r="C25" s="50" t="s">
        <v>44</v>
      </c>
      <c r="D25" s="57" t="s">
        <v>23</v>
      </c>
      <c r="E25" s="58">
        <v>164</v>
      </c>
      <c r="F25" s="54">
        <v>0</v>
      </c>
      <c r="G25" s="46">
        <f t="shared" si="1"/>
        <v>0</v>
      </c>
      <c r="H25" s="47"/>
      <c r="I25" s="55"/>
      <c r="J25" s="55"/>
      <c r="K25" s="55"/>
    </row>
    <row r="26" spans="1:11" s="7" customFormat="1" x14ac:dyDescent="0.2">
      <c r="A26" s="40">
        <f t="shared" si="2"/>
        <v>19</v>
      </c>
      <c r="B26" s="51" t="s">
        <v>42</v>
      </c>
      <c r="C26" s="50" t="s">
        <v>45</v>
      </c>
      <c r="D26" s="57" t="s">
        <v>23</v>
      </c>
      <c r="E26" s="58">
        <v>866</v>
      </c>
      <c r="F26" s="54">
        <v>0</v>
      </c>
      <c r="G26" s="46">
        <f t="shared" si="1"/>
        <v>0</v>
      </c>
      <c r="H26" s="47"/>
      <c r="I26" s="55"/>
      <c r="J26" s="55"/>
      <c r="K26" s="55"/>
    </row>
    <row r="27" spans="1:11" s="6" customFormat="1" ht="15.75" thickBot="1" x14ac:dyDescent="0.25">
      <c r="A27" s="40">
        <f t="shared" si="2"/>
        <v>20</v>
      </c>
      <c r="B27" s="41" t="s">
        <v>42</v>
      </c>
      <c r="C27" s="50" t="s">
        <v>46</v>
      </c>
      <c r="D27" s="60" t="s">
        <v>23</v>
      </c>
      <c r="E27" s="60">
        <v>1932</v>
      </c>
      <c r="F27" s="45">
        <v>0</v>
      </c>
      <c r="G27" s="46">
        <f t="shared" si="1"/>
        <v>0</v>
      </c>
      <c r="H27" s="47"/>
      <c r="I27" s="39"/>
      <c r="J27" s="39"/>
      <c r="K27" s="39"/>
    </row>
    <row r="28" spans="1:11" s="6" customFormat="1" ht="18" customHeight="1" thickBot="1" x14ac:dyDescent="0.25">
      <c r="A28" s="67" t="s">
        <v>47</v>
      </c>
      <c r="B28" s="68"/>
      <c r="C28" s="68"/>
      <c r="D28" s="68"/>
      <c r="E28" s="68"/>
      <c r="F28" s="69"/>
      <c r="G28" s="49">
        <f>SUM(G13:G27)</f>
        <v>0</v>
      </c>
      <c r="H28" s="47"/>
      <c r="I28" s="39"/>
      <c r="J28" s="39"/>
      <c r="K28" s="39"/>
    </row>
    <row r="29" spans="1:11" s="6" customFormat="1" x14ac:dyDescent="0.2">
      <c r="A29" s="77" t="s">
        <v>48</v>
      </c>
      <c r="B29" s="78"/>
      <c r="C29" s="78"/>
      <c r="D29" s="78"/>
      <c r="E29" s="78"/>
      <c r="F29" s="78"/>
      <c r="G29" s="79"/>
      <c r="H29" s="47"/>
      <c r="I29" s="39"/>
      <c r="J29" s="39"/>
      <c r="K29" s="39"/>
    </row>
    <row r="30" spans="1:11" s="6" customFormat="1" ht="18" customHeight="1" thickBot="1" x14ac:dyDescent="0.25">
      <c r="A30" s="40">
        <f>A27+1</f>
        <v>21</v>
      </c>
      <c r="B30" s="41" t="s">
        <v>49</v>
      </c>
      <c r="C30" s="42" t="s">
        <v>50</v>
      </c>
      <c r="D30" s="43" t="s">
        <v>38</v>
      </c>
      <c r="E30" s="43">
        <v>6.07</v>
      </c>
      <c r="F30" s="45">
        <v>0</v>
      </c>
      <c r="G30" s="46">
        <f>E30*F30</f>
        <v>0</v>
      </c>
      <c r="H30" s="47"/>
      <c r="I30" s="39"/>
      <c r="J30" s="39"/>
      <c r="K30" s="39"/>
    </row>
    <row r="31" spans="1:11" s="6" customFormat="1" ht="18" customHeight="1" thickBot="1" x14ac:dyDescent="0.25">
      <c r="A31" s="67" t="s">
        <v>51</v>
      </c>
      <c r="B31" s="68"/>
      <c r="C31" s="68"/>
      <c r="D31" s="68"/>
      <c r="E31" s="68"/>
      <c r="F31" s="69"/>
      <c r="G31" s="49">
        <f>SUM(G30:G30)</f>
        <v>0</v>
      </c>
      <c r="H31" s="47"/>
      <c r="I31" s="39"/>
      <c r="J31" s="39"/>
      <c r="K31" s="39"/>
    </row>
    <row r="32" spans="1:11" s="6" customFormat="1" x14ac:dyDescent="0.2">
      <c r="A32" s="77" t="s">
        <v>52</v>
      </c>
      <c r="B32" s="78"/>
      <c r="C32" s="78"/>
      <c r="D32" s="78"/>
      <c r="E32" s="78"/>
      <c r="F32" s="78"/>
      <c r="G32" s="79"/>
      <c r="H32" s="47"/>
      <c r="I32" s="39"/>
      <c r="J32" s="39"/>
      <c r="K32" s="39"/>
    </row>
    <row r="33" spans="1:11" s="6" customFormat="1" ht="168" customHeight="1" x14ac:dyDescent="0.2">
      <c r="A33" s="40">
        <f>A30+1</f>
        <v>22</v>
      </c>
      <c r="B33" s="51" t="s">
        <v>53</v>
      </c>
      <c r="C33" s="61" t="s">
        <v>54</v>
      </c>
      <c r="D33" s="43" t="s">
        <v>13</v>
      </c>
      <c r="E33" s="44">
        <v>1</v>
      </c>
      <c r="F33" s="45">
        <v>0</v>
      </c>
      <c r="G33" s="46">
        <f>E33*F33</f>
        <v>0</v>
      </c>
      <c r="H33" s="47"/>
      <c r="I33" s="39"/>
      <c r="J33" s="39"/>
      <c r="K33" s="39"/>
    </row>
    <row r="34" spans="1:11" s="4" customFormat="1" ht="25.5" x14ac:dyDescent="0.2">
      <c r="A34" s="40">
        <f t="shared" ref="A34:A46" si="3">A33+1</f>
        <v>23</v>
      </c>
      <c r="B34" s="41" t="s">
        <v>32</v>
      </c>
      <c r="C34" s="50" t="s">
        <v>55</v>
      </c>
      <c r="D34" s="60" t="s">
        <v>26</v>
      </c>
      <c r="E34" s="44">
        <v>90</v>
      </c>
      <c r="F34" s="45">
        <v>0</v>
      </c>
      <c r="G34" s="46">
        <f t="shared" ref="G34:G46" si="4">E34*F34</f>
        <v>0</v>
      </c>
      <c r="H34" s="47"/>
      <c r="I34" s="39"/>
      <c r="J34" s="37"/>
      <c r="K34" s="37"/>
    </row>
    <row r="35" spans="1:11" s="4" customFormat="1" ht="25.5" x14ac:dyDescent="0.2">
      <c r="A35" s="40">
        <f t="shared" si="3"/>
        <v>24</v>
      </c>
      <c r="B35" s="41" t="s">
        <v>32</v>
      </c>
      <c r="C35" s="50" t="s">
        <v>56</v>
      </c>
      <c r="D35" s="60" t="s">
        <v>57</v>
      </c>
      <c r="E35" s="44">
        <v>1000</v>
      </c>
      <c r="F35" s="45">
        <v>0</v>
      </c>
      <c r="G35" s="46">
        <f t="shared" si="4"/>
        <v>0</v>
      </c>
      <c r="H35" s="47"/>
      <c r="I35" s="39"/>
      <c r="J35" s="37"/>
      <c r="K35" s="37"/>
    </row>
    <row r="36" spans="1:11" s="4" customFormat="1" x14ac:dyDescent="0.2">
      <c r="A36" s="40">
        <f t="shared" si="3"/>
        <v>25</v>
      </c>
      <c r="B36" s="41" t="s">
        <v>21</v>
      </c>
      <c r="C36" s="50" t="s">
        <v>58</v>
      </c>
      <c r="D36" s="60" t="s">
        <v>23</v>
      </c>
      <c r="E36" s="44">
        <v>4</v>
      </c>
      <c r="F36" s="45">
        <v>0</v>
      </c>
      <c r="G36" s="46">
        <f t="shared" si="4"/>
        <v>0</v>
      </c>
      <c r="H36" s="47"/>
      <c r="I36" s="39"/>
      <c r="J36" s="37"/>
      <c r="K36" s="37"/>
    </row>
    <row r="37" spans="1:11" s="4" customFormat="1" x14ac:dyDescent="0.2">
      <c r="A37" s="40">
        <f t="shared" si="3"/>
        <v>26</v>
      </c>
      <c r="B37" s="41" t="s">
        <v>32</v>
      </c>
      <c r="C37" s="50" t="s">
        <v>59</v>
      </c>
      <c r="D37" s="60" t="s">
        <v>57</v>
      </c>
      <c r="E37" s="44">
        <v>36</v>
      </c>
      <c r="F37" s="45">
        <v>0</v>
      </c>
      <c r="G37" s="46">
        <f t="shared" si="4"/>
        <v>0</v>
      </c>
      <c r="H37" s="47"/>
      <c r="I37" s="39"/>
      <c r="J37" s="62"/>
      <c r="K37" s="37"/>
    </row>
    <row r="38" spans="1:11" s="4" customFormat="1" x14ac:dyDescent="0.2">
      <c r="A38" s="40">
        <f t="shared" si="3"/>
        <v>27</v>
      </c>
      <c r="B38" s="41" t="s">
        <v>32</v>
      </c>
      <c r="C38" s="50" t="s">
        <v>60</v>
      </c>
      <c r="D38" s="60" t="s">
        <v>29</v>
      </c>
      <c r="E38" s="44">
        <v>298</v>
      </c>
      <c r="F38" s="45">
        <v>0</v>
      </c>
      <c r="G38" s="46">
        <f t="shared" si="4"/>
        <v>0</v>
      </c>
      <c r="H38" s="47"/>
      <c r="I38" s="39"/>
      <c r="J38" s="37"/>
      <c r="K38" s="37"/>
    </row>
    <row r="39" spans="1:11" s="4" customFormat="1" x14ac:dyDescent="0.2">
      <c r="A39" s="40">
        <f t="shared" si="3"/>
        <v>28</v>
      </c>
      <c r="B39" s="41" t="s">
        <v>32</v>
      </c>
      <c r="C39" s="50" t="s">
        <v>61</v>
      </c>
      <c r="D39" s="60" t="s">
        <v>23</v>
      </c>
      <c r="E39" s="44">
        <v>437</v>
      </c>
      <c r="F39" s="45">
        <v>0</v>
      </c>
      <c r="G39" s="46">
        <f t="shared" si="4"/>
        <v>0</v>
      </c>
      <c r="H39" s="47"/>
      <c r="I39" s="39"/>
      <c r="J39" s="37"/>
      <c r="K39" s="37"/>
    </row>
    <row r="40" spans="1:11" s="4" customFormat="1" x14ac:dyDescent="0.2">
      <c r="A40" s="40">
        <f t="shared" si="3"/>
        <v>29</v>
      </c>
      <c r="B40" s="41" t="s">
        <v>32</v>
      </c>
      <c r="C40" s="50" t="s">
        <v>62</v>
      </c>
      <c r="D40" s="60" t="s">
        <v>23</v>
      </c>
      <c r="E40" s="44">
        <v>28</v>
      </c>
      <c r="F40" s="45">
        <v>0</v>
      </c>
      <c r="G40" s="46">
        <f t="shared" si="4"/>
        <v>0</v>
      </c>
      <c r="H40" s="62"/>
      <c r="I40" s="39"/>
      <c r="J40" s="37"/>
      <c r="K40" s="37"/>
    </row>
    <row r="41" spans="1:11" s="4" customFormat="1" x14ac:dyDescent="0.2">
      <c r="A41" s="40">
        <f t="shared" si="3"/>
        <v>30</v>
      </c>
      <c r="B41" s="41" t="s">
        <v>32</v>
      </c>
      <c r="C41" s="50" t="s">
        <v>63</v>
      </c>
      <c r="D41" s="60" t="s">
        <v>23</v>
      </c>
      <c r="E41" s="44">
        <v>8</v>
      </c>
      <c r="F41" s="45">
        <v>0</v>
      </c>
      <c r="G41" s="46">
        <f t="shared" si="4"/>
        <v>0</v>
      </c>
      <c r="H41" s="62"/>
      <c r="I41" s="39"/>
      <c r="J41" s="37"/>
      <c r="K41" s="37"/>
    </row>
    <row r="42" spans="1:11" s="4" customFormat="1" x14ac:dyDescent="0.2">
      <c r="A42" s="40">
        <f t="shared" si="3"/>
        <v>31</v>
      </c>
      <c r="B42" s="41" t="s">
        <v>32</v>
      </c>
      <c r="C42" s="50" t="s">
        <v>64</v>
      </c>
      <c r="D42" s="60" t="s">
        <v>23</v>
      </c>
      <c r="E42" s="44">
        <v>2</v>
      </c>
      <c r="F42" s="45">
        <v>0</v>
      </c>
      <c r="G42" s="46">
        <f t="shared" si="4"/>
        <v>0</v>
      </c>
      <c r="H42" s="62"/>
      <c r="I42" s="39"/>
      <c r="J42" s="37"/>
      <c r="K42" s="37"/>
    </row>
    <row r="43" spans="1:11" s="4" customFormat="1" x14ac:dyDescent="0.2">
      <c r="A43" s="40">
        <f t="shared" si="3"/>
        <v>32</v>
      </c>
      <c r="B43" s="41" t="s">
        <v>32</v>
      </c>
      <c r="C43" s="50" t="s">
        <v>65</v>
      </c>
      <c r="D43" s="60" t="s">
        <v>23</v>
      </c>
      <c r="E43" s="44">
        <v>1</v>
      </c>
      <c r="F43" s="45">
        <v>0</v>
      </c>
      <c r="G43" s="46">
        <f t="shared" si="4"/>
        <v>0</v>
      </c>
      <c r="H43" s="62"/>
      <c r="I43" s="39"/>
      <c r="J43" s="37"/>
      <c r="K43" s="37"/>
    </row>
    <row r="44" spans="1:11" s="4" customFormat="1" ht="25.5" x14ac:dyDescent="0.2">
      <c r="A44" s="40">
        <f t="shared" si="3"/>
        <v>33</v>
      </c>
      <c r="B44" s="41" t="s">
        <v>32</v>
      </c>
      <c r="C44" s="50" t="s">
        <v>66</v>
      </c>
      <c r="D44" s="60" t="s">
        <v>57</v>
      </c>
      <c r="E44" s="44">
        <v>24</v>
      </c>
      <c r="F44" s="45">
        <v>0</v>
      </c>
      <c r="G44" s="46">
        <f t="shared" si="4"/>
        <v>0</v>
      </c>
      <c r="H44" s="47"/>
      <c r="I44" s="39"/>
      <c r="J44" s="37"/>
      <c r="K44" s="37"/>
    </row>
    <row r="45" spans="1:11" s="4" customFormat="1" x14ac:dyDescent="0.2">
      <c r="A45" s="40">
        <f t="shared" si="3"/>
        <v>34</v>
      </c>
      <c r="B45" s="41" t="s">
        <v>32</v>
      </c>
      <c r="C45" s="50" t="s">
        <v>67</v>
      </c>
      <c r="D45" s="60" t="s">
        <v>57</v>
      </c>
      <c r="E45" s="44">
        <v>446</v>
      </c>
      <c r="F45" s="45">
        <v>0</v>
      </c>
      <c r="G45" s="46">
        <f t="shared" si="4"/>
        <v>0</v>
      </c>
      <c r="H45" s="47"/>
      <c r="I45" s="39"/>
      <c r="J45" s="37"/>
      <c r="K45" s="37"/>
    </row>
    <row r="46" spans="1:11" s="4" customFormat="1" ht="15.75" thickBot="1" x14ac:dyDescent="0.25">
      <c r="A46" s="40">
        <f t="shared" si="3"/>
        <v>35</v>
      </c>
      <c r="B46" s="41" t="s">
        <v>11</v>
      </c>
      <c r="C46" s="50" t="s">
        <v>68</v>
      </c>
      <c r="D46" s="60" t="s">
        <v>29</v>
      </c>
      <c r="E46" s="44">
        <v>45</v>
      </c>
      <c r="F46" s="45">
        <v>0</v>
      </c>
      <c r="G46" s="46">
        <f t="shared" si="4"/>
        <v>0</v>
      </c>
      <c r="H46" s="47"/>
      <c r="I46" s="39"/>
      <c r="J46" s="37"/>
      <c r="K46" s="37"/>
    </row>
    <row r="47" spans="1:11" s="6" customFormat="1" ht="18" customHeight="1" thickBot="1" x14ac:dyDescent="0.25">
      <c r="A47" s="67" t="s">
        <v>69</v>
      </c>
      <c r="B47" s="68"/>
      <c r="C47" s="68"/>
      <c r="D47" s="68"/>
      <c r="E47" s="68"/>
      <c r="F47" s="69"/>
      <c r="G47" s="49">
        <f>SUM(G33:G46)</f>
        <v>0</v>
      </c>
      <c r="H47" s="47"/>
      <c r="I47" s="63"/>
      <c r="J47" s="63"/>
      <c r="K47" s="39"/>
    </row>
    <row r="48" spans="1:11" s="6" customFormat="1" ht="18" customHeight="1" x14ac:dyDescent="0.2">
      <c r="A48" s="77" t="s">
        <v>70</v>
      </c>
      <c r="B48" s="78"/>
      <c r="C48" s="78"/>
      <c r="D48" s="78"/>
      <c r="E48" s="78"/>
      <c r="F48" s="78"/>
      <c r="G48" s="79"/>
      <c r="H48" s="47"/>
      <c r="I48" s="39"/>
      <c r="J48" s="39"/>
      <c r="K48" s="39"/>
    </row>
    <row r="49" spans="1:11" s="6" customFormat="1" ht="153" x14ac:dyDescent="0.2">
      <c r="A49" s="40">
        <f>A46+1</f>
        <v>36</v>
      </c>
      <c r="B49" s="51" t="s">
        <v>53</v>
      </c>
      <c r="C49" s="61" t="s">
        <v>71</v>
      </c>
      <c r="D49" s="43" t="s">
        <v>13</v>
      </c>
      <c r="E49" s="44">
        <v>1</v>
      </c>
      <c r="F49" s="45">
        <v>0</v>
      </c>
      <c r="G49" s="46">
        <f>E49*F49</f>
        <v>0</v>
      </c>
      <c r="H49" s="47"/>
      <c r="I49" s="39"/>
      <c r="J49" s="39"/>
      <c r="K49" s="39"/>
    </row>
    <row r="50" spans="1:11" s="6" customFormat="1" ht="38.25" x14ac:dyDescent="0.2">
      <c r="A50" s="40">
        <f>A49+1</f>
        <v>37</v>
      </c>
      <c r="B50" s="51" t="s">
        <v>72</v>
      </c>
      <c r="C50" s="64" t="s">
        <v>73</v>
      </c>
      <c r="D50" s="60" t="s">
        <v>29</v>
      </c>
      <c r="E50" s="44">
        <v>1605</v>
      </c>
      <c r="F50" s="45">
        <v>0</v>
      </c>
      <c r="G50" s="46">
        <f t="shared" ref="G50:G70" si="5">E50*F50</f>
        <v>0</v>
      </c>
      <c r="H50" s="47"/>
      <c r="I50" s="39"/>
      <c r="J50" s="39"/>
      <c r="K50" s="39"/>
    </row>
    <row r="51" spans="1:11" s="6" customFormat="1" ht="25.5" x14ac:dyDescent="0.2">
      <c r="A51" s="40">
        <f t="shared" ref="A51:A70" si="6">A50+1</f>
        <v>38</v>
      </c>
      <c r="B51" s="41" t="s">
        <v>32</v>
      </c>
      <c r="C51" s="64" t="s">
        <v>74</v>
      </c>
      <c r="D51" s="60" t="s">
        <v>57</v>
      </c>
      <c r="E51" s="44">
        <v>52</v>
      </c>
      <c r="F51" s="45">
        <v>0</v>
      </c>
      <c r="G51" s="46">
        <f t="shared" si="5"/>
        <v>0</v>
      </c>
      <c r="H51" s="47"/>
      <c r="I51" s="39"/>
      <c r="J51" s="39"/>
      <c r="K51" s="39"/>
    </row>
    <row r="52" spans="1:11" s="6" customFormat="1" x14ac:dyDescent="0.2">
      <c r="A52" s="40">
        <f t="shared" si="6"/>
        <v>39</v>
      </c>
      <c r="B52" s="51"/>
      <c r="C52" s="64" t="s">
        <v>75</v>
      </c>
      <c r="D52" s="60" t="s">
        <v>23</v>
      </c>
      <c r="E52" s="44">
        <v>4</v>
      </c>
      <c r="F52" s="45">
        <v>0</v>
      </c>
      <c r="G52" s="46">
        <f t="shared" si="5"/>
        <v>0</v>
      </c>
      <c r="H52" s="47"/>
      <c r="I52" s="39"/>
      <c r="J52" s="39"/>
      <c r="K52" s="39"/>
    </row>
    <row r="53" spans="1:11" s="6" customFormat="1" x14ac:dyDescent="0.2">
      <c r="A53" s="40">
        <f t="shared" si="6"/>
        <v>40</v>
      </c>
      <c r="B53" s="51"/>
      <c r="C53" s="64" t="s">
        <v>76</v>
      </c>
      <c r="D53" s="60" t="s">
        <v>23</v>
      </c>
      <c r="E53" s="44">
        <v>1</v>
      </c>
      <c r="F53" s="45">
        <v>0</v>
      </c>
      <c r="G53" s="46">
        <f t="shared" si="5"/>
        <v>0</v>
      </c>
      <c r="H53" s="47"/>
      <c r="I53" s="39"/>
      <c r="J53" s="39"/>
      <c r="K53" s="39"/>
    </row>
    <row r="54" spans="1:11" s="6" customFormat="1" x14ac:dyDescent="0.2">
      <c r="A54" s="40">
        <f>A53+1</f>
        <v>41</v>
      </c>
      <c r="B54" s="51"/>
      <c r="C54" s="64" t="s">
        <v>77</v>
      </c>
      <c r="D54" s="60" t="s">
        <v>23</v>
      </c>
      <c r="E54" s="44">
        <v>2</v>
      </c>
      <c r="F54" s="45">
        <v>0</v>
      </c>
      <c r="G54" s="46">
        <f t="shared" si="5"/>
        <v>0</v>
      </c>
      <c r="H54" s="47"/>
      <c r="I54" s="39"/>
      <c r="J54" s="39"/>
      <c r="K54" s="39"/>
    </row>
    <row r="55" spans="1:11" s="6" customFormat="1" x14ac:dyDescent="0.2">
      <c r="A55" s="40">
        <f t="shared" si="6"/>
        <v>42</v>
      </c>
      <c r="B55" s="51" t="s">
        <v>32</v>
      </c>
      <c r="C55" s="64" t="s">
        <v>78</v>
      </c>
      <c r="D55" s="60" t="s">
        <v>57</v>
      </c>
      <c r="E55" s="44">
        <v>49</v>
      </c>
      <c r="F55" s="45">
        <v>0</v>
      </c>
      <c r="G55" s="46">
        <f t="shared" si="5"/>
        <v>0</v>
      </c>
      <c r="H55" s="47"/>
      <c r="I55" s="39"/>
      <c r="J55" s="39"/>
      <c r="K55" s="39"/>
    </row>
    <row r="56" spans="1:11" s="6" customFormat="1" ht="25.5" x14ac:dyDescent="0.2">
      <c r="A56" s="40">
        <f t="shared" si="6"/>
        <v>43</v>
      </c>
      <c r="B56" s="51" t="s">
        <v>79</v>
      </c>
      <c r="C56" s="64" t="s">
        <v>80</v>
      </c>
      <c r="D56" s="60" t="s">
        <v>23</v>
      </c>
      <c r="E56" s="44">
        <v>2</v>
      </c>
      <c r="F56" s="45">
        <v>0</v>
      </c>
      <c r="G56" s="46">
        <f t="shared" si="5"/>
        <v>0</v>
      </c>
      <c r="H56" s="47"/>
      <c r="I56" s="39"/>
      <c r="J56" s="39"/>
      <c r="K56" s="39"/>
    </row>
    <row r="57" spans="1:11" s="6" customFormat="1" ht="25.5" x14ac:dyDescent="0.2">
      <c r="A57" s="40">
        <f t="shared" si="6"/>
        <v>44</v>
      </c>
      <c r="B57" s="51"/>
      <c r="C57" s="64" t="s">
        <v>81</v>
      </c>
      <c r="D57" s="60" t="s">
        <v>23</v>
      </c>
      <c r="E57" s="44">
        <v>1</v>
      </c>
      <c r="F57" s="45">
        <v>0</v>
      </c>
      <c r="G57" s="46">
        <f t="shared" si="5"/>
        <v>0</v>
      </c>
      <c r="H57" s="47"/>
      <c r="I57" s="39"/>
      <c r="J57" s="39"/>
      <c r="K57" s="39"/>
    </row>
    <row r="58" spans="1:11" s="6" customFormat="1" x14ac:dyDescent="0.2">
      <c r="A58" s="40">
        <f t="shared" si="6"/>
        <v>45</v>
      </c>
      <c r="B58" s="51" t="s">
        <v>30</v>
      </c>
      <c r="C58" s="64" t="s">
        <v>82</v>
      </c>
      <c r="D58" s="60" t="s">
        <v>23</v>
      </c>
      <c r="E58" s="44">
        <v>3</v>
      </c>
      <c r="F58" s="45">
        <v>0</v>
      </c>
      <c r="G58" s="46">
        <f t="shared" si="5"/>
        <v>0</v>
      </c>
      <c r="H58" s="47"/>
      <c r="I58" s="39"/>
      <c r="J58" s="39"/>
      <c r="K58" s="39"/>
    </row>
    <row r="59" spans="1:11" s="6" customFormat="1" x14ac:dyDescent="0.2">
      <c r="A59" s="40">
        <f t="shared" si="6"/>
        <v>46</v>
      </c>
      <c r="B59" s="51" t="s">
        <v>32</v>
      </c>
      <c r="C59" s="64" t="s">
        <v>83</v>
      </c>
      <c r="D59" s="60" t="s">
        <v>57</v>
      </c>
      <c r="E59" s="44">
        <v>226</v>
      </c>
      <c r="F59" s="45">
        <v>0</v>
      </c>
      <c r="G59" s="46">
        <f t="shared" si="5"/>
        <v>0</v>
      </c>
      <c r="H59" s="47"/>
      <c r="I59" s="39"/>
      <c r="J59" s="39"/>
      <c r="K59" s="39"/>
    </row>
    <row r="60" spans="1:11" s="6" customFormat="1" x14ac:dyDescent="0.2">
      <c r="A60" s="40">
        <f t="shared" si="6"/>
        <v>47</v>
      </c>
      <c r="B60" s="51"/>
      <c r="C60" s="64" t="s">
        <v>84</v>
      </c>
      <c r="D60" s="60" t="s">
        <v>26</v>
      </c>
      <c r="E60" s="44">
        <v>6</v>
      </c>
      <c r="F60" s="45">
        <v>0</v>
      </c>
      <c r="G60" s="46">
        <f t="shared" si="5"/>
        <v>0</v>
      </c>
      <c r="H60" s="47"/>
      <c r="I60" s="39"/>
      <c r="J60" s="39"/>
      <c r="K60" s="39"/>
    </row>
    <row r="61" spans="1:11" s="6" customFormat="1" x14ac:dyDescent="0.2">
      <c r="A61" s="40">
        <f t="shared" si="6"/>
        <v>48</v>
      </c>
      <c r="B61" s="51" t="s">
        <v>36</v>
      </c>
      <c r="C61" s="64" t="s">
        <v>85</v>
      </c>
      <c r="D61" s="60" t="s">
        <v>26</v>
      </c>
      <c r="E61" s="44">
        <v>453</v>
      </c>
      <c r="F61" s="45">
        <v>0</v>
      </c>
      <c r="G61" s="46">
        <f t="shared" si="5"/>
        <v>0</v>
      </c>
      <c r="H61" s="47"/>
      <c r="I61" s="39"/>
      <c r="J61" s="39"/>
      <c r="K61" s="39"/>
    </row>
    <row r="62" spans="1:11" s="7" customFormat="1" x14ac:dyDescent="0.2">
      <c r="A62" s="40">
        <f t="shared" si="6"/>
        <v>49</v>
      </c>
      <c r="B62" s="41" t="s">
        <v>36</v>
      </c>
      <c r="C62" s="56" t="s">
        <v>86</v>
      </c>
      <c r="D62" s="60" t="s">
        <v>29</v>
      </c>
      <c r="E62" s="60">
        <v>457</v>
      </c>
      <c r="F62" s="54">
        <v>0</v>
      </c>
      <c r="G62" s="46">
        <f t="shared" si="5"/>
        <v>0</v>
      </c>
      <c r="H62" s="47"/>
      <c r="I62" s="55"/>
      <c r="J62" s="55"/>
      <c r="K62" s="55"/>
    </row>
    <row r="63" spans="1:11" s="7" customFormat="1" x14ac:dyDescent="0.2">
      <c r="A63" s="40">
        <f t="shared" si="6"/>
        <v>50</v>
      </c>
      <c r="B63" s="41" t="s">
        <v>36</v>
      </c>
      <c r="C63" s="50" t="s">
        <v>87</v>
      </c>
      <c r="D63" s="60" t="s">
        <v>38</v>
      </c>
      <c r="E63" s="60">
        <v>0.3</v>
      </c>
      <c r="F63" s="54">
        <v>0</v>
      </c>
      <c r="G63" s="46">
        <f t="shared" si="5"/>
        <v>0</v>
      </c>
      <c r="H63" s="47"/>
      <c r="I63" s="55"/>
      <c r="J63" s="55"/>
      <c r="K63" s="55"/>
    </row>
    <row r="64" spans="1:11" s="7" customFormat="1" x14ac:dyDescent="0.2">
      <c r="A64" s="40">
        <f t="shared" si="6"/>
        <v>51</v>
      </c>
      <c r="B64" s="41" t="s">
        <v>36</v>
      </c>
      <c r="C64" s="50" t="s">
        <v>88</v>
      </c>
      <c r="D64" s="60" t="s">
        <v>38</v>
      </c>
      <c r="E64" s="60">
        <v>0.27</v>
      </c>
      <c r="F64" s="54">
        <v>0</v>
      </c>
      <c r="G64" s="46">
        <f t="shared" si="5"/>
        <v>0</v>
      </c>
      <c r="H64" s="47"/>
      <c r="I64" s="55"/>
      <c r="J64" s="55"/>
      <c r="K64" s="55"/>
    </row>
    <row r="65" spans="1:11" s="7" customFormat="1" ht="25.5" x14ac:dyDescent="0.2">
      <c r="A65" s="40">
        <f t="shared" si="6"/>
        <v>52</v>
      </c>
      <c r="B65" s="41"/>
      <c r="C65" s="56" t="s">
        <v>89</v>
      </c>
      <c r="D65" s="60" t="s">
        <v>26</v>
      </c>
      <c r="E65" s="60">
        <v>113</v>
      </c>
      <c r="F65" s="54">
        <v>0</v>
      </c>
      <c r="G65" s="46">
        <f t="shared" si="5"/>
        <v>0</v>
      </c>
      <c r="H65" s="47"/>
      <c r="I65" s="55"/>
      <c r="J65" s="55"/>
      <c r="K65" s="55"/>
    </row>
    <row r="66" spans="1:11" s="7" customFormat="1" ht="25.5" x14ac:dyDescent="0.2">
      <c r="A66" s="40">
        <f t="shared" si="6"/>
        <v>53</v>
      </c>
      <c r="B66" s="41"/>
      <c r="C66" s="56" t="s">
        <v>106</v>
      </c>
      <c r="D66" s="60" t="s">
        <v>23</v>
      </c>
      <c r="E66" s="60">
        <v>1</v>
      </c>
      <c r="F66" s="54">
        <v>0</v>
      </c>
      <c r="G66" s="46">
        <f t="shared" si="5"/>
        <v>0</v>
      </c>
      <c r="H66" s="47"/>
      <c r="I66" s="55"/>
      <c r="J66" s="55"/>
      <c r="K66" s="55"/>
    </row>
    <row r="67" spans="1:11" s="7" customFormat="1" x14ac:dyDescent="0.2">
      <c r="A67" s="40">
        <f t="shared" si="6"/>
        <v>54</v>
      </c>
      <c r="B67" s="41"/>
      <c r="C67" s="56" t="s">
        <v>90</v>
      </c>
      <c r="D67" s="60" t="s">
        <v>29</v>
      </c>
      <c r="E67" s="60">
        <v>724</v>
      </c>
      <c r="F67" s="54">
        <v>0</v>
      </c>
      <c r="G67" s="46">
        <f t="shared" si="5"/>
        <v>0</v>
      </c>
      <c r="H67" s="47"/>
      <c r="I67" s="55"/>
      <c r="J67" s="55"/>
      <c r="K67" s="55"/>
    </row>
    <row r="68" spans="1:11" s="4" customFormat="1" ht="25.5" x14ac:dyDescent="0.2">
      <c r="A68" s="40">
        <f t="shared" si="6"/>
        <v>55</v>
      </c>
      <c r="B68" s="41" t="s">
        <v>91</v>
      </c>
      <c r="C68" s="65" t="s">
        <v>92</v>
      </c>
      <c r="D68" s="60" t="s">
        <v>26</v>
      </c>
      <c r="E68" s="44">
        <v>3300</v>
      </c>
      <c r="F68" s="45">
        <v>0</v>
      </c>
      <c r="G68" s="46">
        <f t="shared" si="5"/>
        <v>0</v>
      </c>
      <c r="H68" s="47"/>
      <c r="I68" s="39"/>
      <c r="J68" s="37"/>
      <c r="K68" s="37"/>
    </row>
    <row r="69" spans="1:11" s="4" customFormat="1" ht="25.5" x14ac:dyDescent="0.2">
      <c r="A69" s="40">
        <f t="shared" si="6"/>
        <v>56</v>
      </c>
      <c r="B69" s="41" t="s">
        <v>91</v>
      </c>
      <c r="C69" s="65" t="s">
        <v>93</v>
      </c>
      <c r="D69" s="60" t="s">
        <v>26</v>
      </c>
      <c r="E69" s="44">
        <v>3300</v>
      </c>
      <c r="F69" s="45">
        <v>0</v>
      </c>
      <c r="G69" s="46">
        <f t="shared" si="5"/>
        <v>0</v>
      </c>
      <c r="H69" s="47"/>
      <c r="I69" s="39"/>
      <c r="J69" s="37"/>
      <c r="K69" s="37"/>
    </row>
    <row r="70" spans="1:11" s="4" customFormat="1" ht="26.25" thickBot="1" x14ac:dyDescent="0.25">
      <c r="A70" s="40">
        <f t="shared" si="6"/>
        <v>57</v>
      </c>
      <c r="B70" s="41" t="s">
        <v>91</v>
      </c>
      <c r="C70" s="65" t="s">
        <v>94</v>
      </c>
      <c r="D70" s="60" t="s">
        <v>26</v>
      </c>
      <c r="E70" s="44">
        <v>3300</v>
      </c>
      <c r="F70" s="45">
        <v>0</v>
      </c>
      <c r="G70" s="46">
        <f t="shared" si="5"/>
        <v>0</v>
      </c>
      <c r="H70" s="47"/>
      <c r="I70" s="39"/>
      <c r="J70" s="37"/>
      <c r="K70" s="37"/>
    </row>
    <row r="71" spans="1:11" s="6" customFormat="1" ht="18" customHeight="1" thickBot="1" x14ac:dyDescent="0.25">
      <c r="A71" s="82" t="s">
        <v>95</v>
      </c>
      <c r="B71" s="83"/>
      <c r="C71" s="83"/>
      <c r="D71" s="83"/>
      <c r="E71" s="83"/>
      <c r="F71" s="84"/>
      <c r="G71" s="66">
        <f>SUM(G49:G70)</f>
        <v>0</v>
      </c>
      <c r="H71" s="47"/>
      <c r="I71" s="39"/>
      <c r="J71" s="39"/>
      <c r="K71" s="39"/>
    </row>
    <row r="72" spans="1:11" s="6" customFormat="1" ht="18" customHeight="1" thickBot="1" x14ac:dyDescent="0.25">
      <c r="A72" s="85"/>
      <c r="B72" s="86"/>
      <c r="C72" s="86"/>
      <c r="D72" s="86"/>
      <c r="E72" s="86"/>
      <c r="F72" s="86"/>
      <c r="G72" s="87"/>
      <c r="H72" s="5"/>
    </row>
    <row r="73" spans="1:11" s="6" customFormat="1" ht="18" customHeight="1" thickBot="1" x14ac:dyDescent="0.3">
      <c r="A73" s="88" t="s">
        <v>96</v>
      </c>
      <c r="B73" s="89"/>
      <c r="C73" s="89"/>
      <c r="D73" s="89"/>
      <c r="E73" s="89"/>
      <c r="F73" s="90"/>
      <c r="G73" s="8">
        <f>SUM(G71,G47,G31,G28,G11)</f>
        <v>0</v>
      </c>
      <c r="H73" s="9"/>
      <c r="I73" s="10"/>
    </row>
    <row r="74" spans="1:11" s="6" customFormat="1" ht="62.25" customHeight="1" x14ac:dyDescent="0.2">
      <c r="A74" s="91" t="s">
        <v>97</v>
      </c>
      <c r="B74" s="92"/>
      <c r="C74" s="92"/>
      <c r="D74" s="92"/>
      <c r="E74" s="92"/>
      <c r="F74" s="92"/>
      <c r="G74" s="92"/>
    </row>
    <row r="75" spans="1:11" s="6" customFormat="1" ht="18" customHeight="1" x14ac:dyDescent="0.2">
      <c r="A75" s="93"/>
      <c r="B75" s="93"/>
      <c r="C75" s="93"/>
      <c r="D75" s="93"/>
      <c r="E75" s="93"/>
      <c r="F75" s="93"/>
      <c r="G75" s="93"/>
    </row>
    <row r="76" spans="1:11" s="6" customFormat="1" ht="18" customHeight="1" x14ac:dyDescent="0.2">
      <c r="A76" s="11"/>
      <c r="B76" s="12"/>
      <c r="C76" s="13" t="s">
        <v>98</v>
      </c>
      <c r="D76" s="14"/>
      <c r="E76" s="15"/>
      <c r="F76" s="14"/>
      <c r="G76" s="16"/>
    </row>
    <row r="77" spans="1:11" s="6" customFormat="1" ht="18" customHeight="1" x14ac:dyDescent="0.2">
      <c r="A77" s="11"/>
      <c r="B77" s="12"/>
      <c r="C77" s="13"/>
      <c r="D77" s="17"/>
      <c r="E77" s="18"/>
      <c r="F77" s="17"/>
      <c r="G77" s="19"/>
    </row>
    <row r="78" spans="1:11" s="6" customFormat="1" x14ac:dyDescent="0.2">
      <c r="A78" s="11"/>
      <c r="B78" s="12"/>
      <c r="C78" s="13" t="s">
        <v>99</v>
      </c>
      <c r="D78" s="14"/>
      <c r="E78" s="15"/>
      <c r="F78" s="14"/>
      <c r="G78" s="16"/>
    </row>
    <row r="79" spans="1:11" s="10" customFormat="1" ht="18" x14ac:dyDescent="0.25">
      <c r="A79" s="11"/>
      <c r="B79" s="12"/>
      <c r="C79" s="13"/>
      <c r="D79" s="80" t="s">
        <v>100</v>
      </c>
      <c r="E79" s="80"/>
      <c r="F79" s="80"/>
      <c r="G79" s="80"/>
    </row>
    <row r="80" spans="1:11" x14ac:dyDescent="0.2">
      <c r="A80" s="11"/>
      <c r="B80" s="12"/>
      <c r="C80" s="13"/>
      <c r="D80" s="17"/>
      <c r="E80" s="18"/>
      <c r="F80" s="17"/>
      <c r="G80" s="19"/>
      <c r="H80" s="3"/>
    </row>
    <row r="81" spans="1:11" x14ac:dyDescent="0.2">
      <c r="A81" s="11"/>
      <c r="B81" s="12"/>
      <c r="C81" s="13" t="s">
        <v>101</v>
      </c>
      <c r="D81" s="14"/>
      <c r="E81" s="15"/>
      <c r="F81" s="14"/>
      <c r="G81" s="16"/>
      <c r="H81" s="3"/>
    </row>
    <row r="82" spans="1:11" x14ac:dyDescent="0.2">
      <c r="A82" s="11"/>
      <c r="B82" s="12"/>
      <c r="C82" s="13"/>
      <c r="D82" s="80" t="s">
        <v>102</v>
      </c>
      <c r="E82" s="80"/>
      <c r="F82" s="80"/>
      <c r="G82" s="80"/>
      <c r="H82" s="3"/>
    </row>
    <row r="83" spans="1:11" x14ac:dyDescent="0.2">
      <c r="A83" s="11"/>
      <c r="B83" s="12"/>
      <c r="C83" s="20"/>
      <c r="D83" s="21"/>
      <c r="E83" s="22"/>
      <c r="F83" s="21"/>
      <c r="G83" s="23"/>
      <c r="H83" s="3"/>
    </row>
    <row r="84" spans="1:11" x14ac:dyDescent="0.2">
      <c r="A84" s="11"/>
      <c r="B84" s="12"/>
      <c r="C84" s="13" t="s">
        <v>103</v>
      </c>
      <c r="D84" s="14"/>
      <c r="E84" s="15"/>
      <c r="F84" s="14"/>
      <c r="G84" s="16"/>
      <c r="H84" s="3"/>
    </row>
    <row r="85" spans="1:11" x14ac:dyDescent="0.2">
      <c r="A85" s="11"/>
      <c r="B85" s="12"/>
      <c r="C85" s="13"/>
      <c r="D85" s="80" t="s">
        <v>102</v>
      </c>
      <c r="E85" s="80"/>
      <c r="F85" s="80"/>
      <c r="G85" s="80"/>
      <c r="H85" s="3"/>
    </row>
    <row r="86" spans="1:11" x14ac:dyDescent="0.2">
      <c r="A86" s="11"/>
      <c r="B86" s="12"/>
      <c r="C86" s="13"/>
      <c r="D86" s="17"/>
      <c r="E86" s="18"/>
      <c r="F86" s="17"/>
      <c r="G86" s="19"/>
      <c r="H86" s="3"/>
    </row>
    <row r="87" spans="1:11" x14ac:dyDescent="0.2">
      <c r="A87" s="11"/>
      <c r="B87" s="12"/>
      <c r="C87" s="13" t="s">
        <v>104</v>
      </c>
      <c r="D87" s="14"/>
      <c r="E87" s="15"/>
      <c r="F87" s="14"/>
      <c r="G87" s="16"/>
      <c r="H87" s="3"/>
    </row>
    <row r="88" spans="1:11" x14ac:dyDescent="0.2">
      <c r="A88" s="11"/>
      <c r="B88" s="12"/>
      <c r="C88" s="17"/>
      <c r="D88" s="17"/>
      <c r="E88" s="18"/>
      <c r="F88" s="17"/>
      <c r="G88" s="19"/>
      <c r="H88" s="3"/>
    </row>
    <row r="89" spans="1:11" x14ac:dyDescent="0.2">
      <c r="A89" s="81" t="s">
        <v>105</v>
      </c>
      <c r="B89" s="81"/>
      <c r="C89" s="81"/>
      <c r="D89" s="81"/>
      <c r="E89" s="81"/>
      <c r="F89" s="81"/>
      <c r="G89" s="81"/>
      <c r="H89" s="3"/>
    </row>
    <row r="90" spans="1:11" x14ac:dyDescent="0.2">
      <c r="A90" s="24"/>
      <c r="B90" s="12"/>
      <c r="C90" s="17"/>
      <c r="D90" s="17"/>
      <c r="E90" s="18"/>
      <c r="F90" s="17"/>
      <c r="G90" s="19"/>
    </row>
    <row r="91" spans="1:11" x14ac:dyDescent="0.2">
      <c r="A91" s="24"/>
      <c r="B91" s="12"/>
      <c r="C91" s="17"/>
      <c r="D91" s="17"/>
      <c r="E91" s="18"/>
      <c r="F91" s="17"/>
      <c r="G91" s="19"/>
    </row>
    <row r="92" spans="1:11" x14ac:dyDescent="0.2">
      <c r="A92" s="24"/>
      <c r="B92" s="12"/>
      <c r="C92" s="17"/>
      <c r="D92" s="17"/>
      <c r="E92" s="18"/>
      <c r="F92" s="17"/>
      <c r="G92" s="19"/>
    </row>
    <row r="93" spans="1:11" x14ac:dyDescent="0.2">
      <c r="A93" s="24"/>
      <c r="B93" s="12"/>
      <c r="C93" s="17"/>
      <c r="D93" s="17"/>
      <c r="E93" s="18"/>
      <c r="F93" s="17"/>
      <c r="G93" s="19"/>
    </row>
    <row r="94" spans="1:11" x14ac:dyDescent="0.2">
      <c r="A94" s="24"/>
      <c r="B94" s="12"/>
      <c r="C94" s="17"/>
      <c r="D94" s="17"/>
      <c r="E94" s="18"/>
      <c r="F94" s="17"/>
      <c r="G94" s="19"/>
    </row>
    <row r="95" spans="1:11" s="2" customFormat="1" x14ac:dyDescent="0.2">
      <c r="A95" s="24"/>
      <c r="B95" s="12"/>
      <c r="C95" s="17"/>
      <c r="D95" s="17"/>
      <c r="E95" s="18"/>
      <c r="F95" s="17"/>
      <c r="G95" s="19"/>
      <c r="I95" s="3"/>
      <c r="J95" s="3"/>
      <c r="K95" s="3"/>
    </row>
    <row r="96" spans="1:11" s="2" customFormat="1" x14ac:dyDescent="0.2">
      <c r="A96" s="24"/>
      <c r="B96" s="12"/>
      <c r="C96" s="17"/>
      <c r="D96" s="17"/>
      <c r="E96" s="18"/>
      <c r="F96" s="17"/>
      <c r="G96" s="19"/>
      <c r="I96" s="3"/>
      <c r="J96" s="3"/>
      <c r="K96" s="3"/>
    </row>
    <row r="97" spans="1:11" s="2" customFormat="1" x14ac:dyDescent="0.2">
      <c r="A97" s="24"/>
      <c r="B97" s="12"/>
      <c r="C97" s="17"/>
      <c r="D97" s="17"/>
      <c r="E97" s="18"/>
      <c r="F97" s="17"/>
      <c r="G97" s="19"/>
      <c r="I97" s="3"/>
      <c r="J97" s="3"/>
      <c r="K97" s="3"/>
    </row>
    <row r="98" spans="1:11" s="2" customFormat="1" x14ac:dyDescent="0.2">
      <c r="A98" s="24"/>
      <c r="B98" s="12"/>
      <c r="C98" s="17"/>
      <c r="D98" s="17"/>
      <c r="E98" s="18"/>
      <c r="F98" s="17"/>
      <c r="G98" s="19"/>
      <c r="I98" s="3"/>
      <c r="J98" s="3"/>
      <c r="K98" s="3"/>
    </row>
    <row r="99" spans="1:11" s="2" customFormat="1" x14ac:dyDescent="0.2">
      <c r="A99" s="24"/>
      <c r="B99" s="12"/>
      <c r="C99" s="17"/>
      <c r="D99" s="17"/>
      <c r="E99" s="18"/>
      <c r="F99" s="17"/>
      <c r="G99" s="19"/>
      <c r="I99" s="3"/>
      <c r="J99" s="3"/>
      <c r="K99" s="3"/>
    </row>
    <row r="100" spans="1:11" s="2" customFormat="1" x14ac:dyDescent="0.2">
      <c r="A100" s="24"/>
      <c r="B100" s="12"/>
      <c r="C100" s="17"/>
      <c r="D100" s="17"/>
      <c r="E100" s="18"/>
      <c r="F100" s="17"/>
      <c r="G100" s="19"/>
      <c r="I100" s="3"/>
      <c r="J100" s="3"/>
      <c r="K100" s="3"/>
    </row>
    <row r="101" spans="1:11" s="2" customFormat="1" x14ac:dyDescent="0.2">
      <c r="A101" s="24"/>
      <c r="B101" s="12"/>
      <c r="C101" s="17"/>
      <c r="D101" s="17"/>
      <c r="E101" s="18"/>
      <c r="F101" s="17"/>
      <c r="G101" s="19"/>
      <c r="I101" s="3"/>
      <c r="J101" s="3"/>
      <c r="K101" s="3"/>
    </row>
    <row r="102" spans="1:11" s="2" customFormat="1" x14ac:dyDescent="0.2">
      <c r="A102" s="24"/>
      <c r="B102" s="12"/>
      <c r="C102" s="17"/>
      <c r="D102" s="17"/>
      <c r="E102" s="18"/>
      <c r="F102" s="17"/>
      <c r="G102" s="19"/>
      <c r="I102" s="3"/>
      <c r="J102" s="3"/>
      <c r="K102" s="3"/>
    </row>
    <row r="103" spans="1:11" s="2" customFormat="1" x14ac:dyDescent="0.2">
      <c r="A103" s="24"/>
      <c r="B103" s="12"/>
      <c r="C103" s="17"/>
      <c r="D103" s="17"/>
      <c r="E103" s="18"/>
      <c r="F103" s="17"/>
      <c r="G103" s="19"/>
      <c r="I103" s="3"/>
      <c r="J103" s="3"/>
      <c r="K103" s="3"/>
    </row>
    <row r="104" spans="1:11" s="2" customFormat="1" x14ac:dyDescent="0.2">
      <c r="A104" s="24"/>
      <c r="B104" s="12"/>
      <c r="C104" s="17"/>
      <c r="D104" s="17"/>
      <c r="E104" s="18"/>
      <c r="F104" s="17"/>
      <c r="G104" s="19"/>
      <c r="I104" s="3"/>
      <c r="J104" s="3"/>
      <c r="K104" s="3"/>
    </row>
    <row r="105" spans="1:11" s="2" customFormat="1" x14ac:dyDescent="0.2">
      <c r="A105" s="24"/>
      <c r="B105" s="12"/>
      <c r="C105" s="17"/>
      <c r="D105" s="17"/>
      <c r="E105" s="18"/>
      <c r="F105" s="17"/>
      <c r="G105" s="19"/>
      <c r="I105" s="3"/>
      <c r="J105" s="3"/>
      <c r="K105" s="3"/>
    </row>
    <row r="106" spans="1:11" s="2" customFormat="1" x14ac:dyDescent="0.2">
      <c r="A106" s="24"/>
      <c r="B106" s="12"/>
      <c r="C106" s="17"/>
      <c r="D106" s="17"/>
      <c r="E106" s="18"/>
      <c r="F106" s="17"/>
      <c r="G106" s="19"/>
      <c r="I106" s="3"/>
      <c r="J106" s="3"/>
      <c r="K106" s="3"/>
    </row>
    <row r="107" spans="1:11" s="2" customFormat="1" x14ac:dyDescent="0.2">
      <c r="A107" s="24"/>
      <c r="B107" s="12"/>
      <c r="C107" s="17"/>
      <c r="D107" s="17"/>
      <c r="E107" s="18"/>
      <c r="F107" s="17"/>
      <c r="G107" s="19"/>
      <c r="I107" s="3"/>
      <c r="J107" s="3"/>
      <c r="K107" s="3"/>
    </row>
  </sheetData>
  <sheetProtection algorithmName="SHA-512" hashValue="AoQawAo5Rdce/oJvtsxigSvoxvxco0s8N8td5285L/e0BetIc2iwYd+c60Kwg2LXeOXJly4eYCgnseKTmQWuow==" saltValue="8RIivVD+akXjTK/38I4NeA==" spinCount="100000" sheet="1" objects="1" scenarios="1" selectLockedCells="1"/>
  <mergeCells count="22">
    <mergeCell ref="D79:G79"/>
    <mergeCell ref="D82:G82"/>
    <mergeCell ref="D85:G85"/>
    <mergeCell ref="A89:G89"/>
    <mergeCell ref="A48:G48"/>
    <mergeCell ref="A71:F71"/>
    <mergeCell ref="A72:G72"/>
    <mergeCell ref="A73:F73"/>
    <mergeCell ref="A74:G74"/>
    <mergeCell ref="A75:G75"/>
    <mergeCell ref="A47:F47"/>
    <mergeCell ref="A1:G1"/>
    <mergeCell ref="A2:G2"/>
    <mergeCell ref="A3:C3"/>
    <mergeCell ref="D3:G3"/>
    <mergeCell ref="A5:G5"/>
    <mergeCell ref="A11:F11"/>
    <mergeCell ref="A12:G12"/>
    <mergeCell ref="A28:F28"/>
    <mergeCell ref="A29:G29"/>
    <mergeCell ref="A31:F31"/>
    <mergeCell ref="A32:G32"/>
  </mergeCells>
  <pageMargins left="0.25" right="0.25" top="0.25" bottom="0.25" header="0" footer="0"/>
  <pageSetup paperSize="5" scale="93" orientation="portrait" horizontalDpi="300" r:id="rId1"/>
  <rowBreaks count="1" manualBreakCount="1">
    <brk id="4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fb6834-2a11-448e-8ae3-47d9c9f2eb3f">
      <Terms xmlns="http://schemas.microsoft.com/office/infopath/2007/PartnerControls"/>
    </lcf76f155ced4ddcb4097134ff3c332f>
    <TaxCatchAll xmlns="e5032f34-677c-41c2-a3e4-a7192e457efa"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942BDF5D8BCD47B616E3B53E457836" ma:contentTypeVersion="18" ma:contentTypeDescription="Create a new document." ma:contentTypeScope="" ma:versionID="f418f48c26950f630cc36bfb20e23c04">
  <xsd:schema xmlns:xsd="http://www.w3.org/2001/XMLSchema" xmlns:xs="http://www.w3.org/2001/XMLSchema" xmlns:p="http://schemas.microsoft.com/office/2006/metadata/properties" xmlns:ns1="http://schemas.microsoft.com/sharepoint/v3" xmlns:ns2="e5032f34-677c-41c2-a3e4-a7192e457efa" xmlns:ns3="54fb6834-2a11-448e-8ae3-47d9c9f2eb3f" targetNamespace="http://schemas.microsoft.com/office/2006/metadata/properties" ma:root="true" ma:fieldsID="668d7cd53dcce3835ff8fe357842622d" ns1:_="" ns2:_="" ns3:_="">
    <xsd:import namespace="http://schemas.microsoft.com/sharepoint/v3"/>
    <xsd:import namespace="e5032f34-677c-41c2-a3e4-a7192e457efa"/>
    <xsd:import namespace="54fb6834-2a11-448e-8ae3-47d9c9f2eb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Location" minOccurs="0"/>
                <xsd:element ref="ns3:MediaServiceOCR"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032f34-677c-41c2-a3e4-a7192e457ef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342dc43-a0e9-4637-ba4e-27fe5860a7af}" ma:internalName="TaxCatchAll" ma:showField="CatchAllData" ma:web="e5032f34-677c-41c2-a3e4-a7192e457ef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fb6834-2a11-448e-8ae3-47d9c9f2eb3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bd67f6a-e00d-411c-b610-9616a05c3ce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26BFBE-B50B-4756-8B86-C587B8D56A47}">
  <ds:schemaRefs>
    <ds:schemaRef ds:uri="http://schemas.microsoft.com/office/2006/metadata/properties"/>
    <ds:schemaRef ds:uri="http://schemas.microsoft.com/office/infopath/2007/PartnerControls"/>
    <ds:schemaRef ds:uri="b03328b7-a03a-425e-9d4e-322607bd1cf4"/>
    <ds:schemaRef ds:uri="3b8db96b-7ea1-4561-af22-62448bab1a76"/>
  </ds:schemaRefs>
</ds:datastoreItem>
</file>

<file path=customXml/itemProps2.xml><?xml version="1.0" encoding="utf-8"?>
<ds:datastoreItem xmlns:ds="http://schemas.openxmlformats.org/officeDocument/2006/customXml" ds:itemID="{ECC449B5-C6CD-482F-B5C7-A3AF83DC559D}"/>
</file>

<file path=customXml/itemProps3.xml><?xml version="1.0" encoding="utf-8"?>
<ds:datastoreItem xmlns:ds="http://schemas.openxmlformats.org/officeDocument/2006/customXml" ds:itemID="{CA559F0D-7F72-45E3-98C7-32C870B55D4A}">
  <ds:schemaRefs>
    <ds:schemaRef ds:uri="http://schemas.microsoft.com/sharepoint/v3/contenttype/forms"/>
  </ds:schemaRefs>
</ds:datastoreItem>
</file>

<file path=docMetadata/LabelInfo.xml><?xml version="1.0" encoding="utf-8"?>
<clbl:labelList xmlns:clbl="http://schemas.microsoft.com/office/2020/mipLabelMetadata">
  <clbl:label id="{413c6f2c-219a-4692-97d3-f2b4d80281e7}" enabled="0" method="" siteId="{413c6f2c-219a-4692-97d3-f2b4d80281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IBT</vt:lpstr>
      <vt:lpstr>IBT!Print_Area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Plummer, Chris</dc:creator>
  <cp:keywords/>
  <dc:description/>
  <cp:lastModifiedBy>Ben Mills</cp:lastModifiedBy>
  <cp:revision/>
  <dcterms:created xsi:type="dcterms:W3CDTF">2026-03-03T19:05:03Z</dcterms:created>
  <dcterms:modified xsi:type="dcterms:W3CDTF">2026-06-25T15:03:27Z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0x01010062942BDF5D8BCD47B616E3B53E457836</vt:lpwstr>
  </property>
  <property fmtid="{D5CDD505-2E9C-101B-9397-08002B2CF9AE}" pid="3" name="MediaServiceImageTags">
    <vt:lpwstr/>
  </property>
</Properties>
</file>